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ÀNH CHÍNH 2024\KẾ HOẠCH\DỰ TOÁN  2025\DỰ TOÁN  2025\dự toán 3 năm\"/>
    </mc:Choice>
  </mc:AlternateContent>
  <xr:revisionPtr revIDLastSave="0" documentId="13_ncr:1_{69B9A387-5899-44E2-975C-18BA69BC0F0A}" xr6:coauthVersionLast="47" xr6:coauthVersionMax="47" xr10:uidLastSave="{00000000-0000-0000-0000-000000000000}"/>
  <bookViews>
    <workbookView xWindow="-120" yWindow="-120" windowWidth="20730" windowHeight="11160" tabRatio="786" xr2:uid="{00000000-000D-0000-FFFF-FFFF00000000}"/>
  </bookViews>
  <sheets>
    <sheet name="Biểu 13" sheetId="9" r:id="rId1"/>
    <sheet name="Biểu 17 " sheetId="11" r:id="rId2"/>
    <sheet name="Biểu 19" sheetId="13" r:id="rId3"/>
  </sheets>
  <definedNames>
    <definedName name="_xlnm.Print_Titles" localSheetId="0">'Biểu 13'!$4:$6</definedName>
    <definedName name="_xlnm.Print_Titles" localSheetId="1">'Biểu 17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9" l="1"/>
  <c r="D79" i="9" s="1"/>
  <c r="D78" i="9" s="1"/>
  <c r="Q85" i="9"/>
  <c r="R85" i="9" s="1"/>
  <c r="P77" i="9"/>
  <c r="Q77" i="9" s="1"/>
  <c r="P81" i="9"/>
  <c r="O66" i="9"/>
  <c r="P66" i="9" s="1"/>
  <c r="O67" i="9"/>
  <c r="P67" i="9" s="1"/>
  <c r="O69" i="9"/>
  <c r="P69" i="9" s="1"/>
  <c r="O70" i="9"/>
  <c r="P70" i="9" s="1"/>
  <c r="O71" i="9"/>
  <c r="P71" i="9" s="1"/>
  <c r="O75" i="9"/>
  <c r="P75" i="9" s="1"/>
  <c r="O76" i="9"/>
  <c r="P76" i="9" s="1"/>
  <c r="O77" i="9"/>
  <c r="O78" i="9"/>
  <c r="P78" i="9" s="1"/>
  <c r="O79" i="9"/>
  <c r="P79" i="9" s="1"/>
  <c r="O80" i="9"/>
  <c r="P80" i="9" s="1"/>
  <c r="O81" i="9"/>
  <c r="O82" i="9"/>
  <c r="P82" i="9" s="1"/>
  <c r="O83" i="9"/>
  <c r="P83" i="9" s="1"/>
  <c r="O84" i="9"/>
  <c r="P84" i="9" s="1"/>
  <c r="O65" i="9"/>
  <c r="P65" i="9" s="1"/>
  <c r="O63" i="9"/>
  <c r="C74" i="9"/>
  <c r="O59" i="9"/>
  <c r="P59" i="9" s="1"/>
  <c r="J59" i="9" s="1"/>
  <c r="O56" i="9"/>
  <c r="P56" i="9"/>
  <c r="J56" i="9" s="1"/>
  <c r="F52" i="9"/>
  <c r="F51" i="9"/>
  <c r="F50" i="9"/>
  <c r="C52" i="9"/>
  <c r="D52" i="9" s="1"/>
  <c r="C51" i="9"/>
  <c r="D51" i="9" s="1"/>
  <c r="C50" i="9"/>
  <c r="D50" i="9" s="1"/>
  <c r="D53" i="9"/>
  <c r="D54" i="9"/>
  <c r="D55" i="9"/>
  <c r="D56" i="9"/>
  <c r="D58" i="9"/>
  <c r="D59" i="9"/>
  <c r="Q65" i="9" l="1"/>
  <c r="R65" i="9"/>
  <c r="Q83" i="9"/>
  <c r="R83" i="9"/>
  <c r="J79" i="9"/>
  <c r="Q79" i="9"/>
  <c r="R79" i="9"/>
  <c r="M79" i="9" s="1"/>
  <c r="R75" i="9"/>
  <c r="M75" i="9" s="1"/>
  <c r="J75" i="9"/>
  <c r="Q75" i="9"/>
  <c r="Q67" i="9"/>
  <c r="R67" i="9" s="1"/>
  <c r="Q70" i="9"/>
  <c r="R70" i="9"/>
  <c r="Q84" i="9"/>
  <c r="R84" i="9"/>
  <c r="J80" i="9"/>
  <c r="Q80" i="9"/>
  <c r="R80" i="9" s="1"/>
  <c r="M80" i="9" s="1"/>
  <c r="Q69" i="9"/>
  <c r="R69" i="9" s="1"/>
  <c r="Q82" i="9"/>
  <c r="R82" i="9"/>
  <c r="J78" i="9"/>
  <c r="Q78" i="9"/>
  <c r="R78" i="9" s="1"/>
  <c r="M78" i="9" s="1"/>
  <c r="Q71" i="9"/>
  <c r="R71" i="9"/>
  <c r="Q66" i="9"/>
  <c r="R66" i="9" s="1"/>
  <c r="R77" i="9"/>
  <c r="M77" i="9" s="1"/>
  <c r="J77" i="9"/>
  <c r="Q81" i="9"/>
  <c r="R81" i="9" s="1"/>
  <c r="J76" i="9"/>
  <c r="Q76" i="9"/>
  <c r="R76" i="9" s="1"/>
  <c r="M76" i="9" s="1"/>
  <c r="Q56" i="9"/>
  <c r="R56" i="9" s="1"/>
  <c r="M56" i="9" s="1"/>
  <c r="C49" i="9"/>
  <c r="C17" i="11" s="1"/>
  <c r="G72" i="9"/>
  <c r="E74" i="9"/>
  <c r="E73" i="9" s="1"/>
  <c r="E72" i="9" s="1"/>
  <c r="F74" i="9"/>
  <c r="G74" i="9"/>
  <c r="G73" i="9" s="1"/>
  <c r="H74" i="9"/>
  <c r="H73" i="9" s="1"/>
  <c r="H72" i="9" s="1"/>
  <c r="I74" i="9"/>
  <c r="I73" i="9" s="1"/>
  <c r="I72" i="9" s="1"/>
  <c r="F73" i="9"/>
  <c r="C79" i="9"/>
  <c r="C78" i="9" s="1"/>
  <c r="D77" i="9"/>
  <c r="D76" i="9"/>
  <c r="C73" i="9"/>
  <c r="J74" i="9" l="1"/>
  <c r="J73" i="9" s="1"/>
  <c r="J72" i="9" s="1"/>
  <c r="E12" i="11" s="1"/>
  <c r="M72" i="9"/>
  <c r="C72" i="9"/>
  <c r="C12" i="11" s="1"/>
  <c r="F72" i="9"/>
  <c r="O73" i="9"/>
  <c r="P73" i="9" s="1"/>
  <c r="O74" i="9"/>
  <c r="P74" i="9"/>
  <c r="D74" i="9"/>
  <c r="D73" i="9" s="1"/>
  <c r="D72" i="9" s="1"/>
  <c r="F60" i="9"/>
  <c r="D18" i="11" s="1"/>
  <c r="Q73" i="9" l="1"/>
  <c r="R73" i="9" s="1"/>
  <c r="M73" i="9" s="1"/>
  <c r="Q74" i="9"/>
  <c r="R74" i="9" s="1"/>
  <c r="M74" i="9" s="1"/>
  <c r="D12" i="11"/>
  <c r="O72" i="9"/>
  <c r="P72" i="9" s="1"/>
  <c r="F49" i="9"/>
  <c r="Q72" i="9" l="1"/>
  <c r="R72" i="9" s="1"/>
  <c r="D17" i="11"/>
  <c r="F48" i="9"/>
  <c r="D81" i="9" l="1"/>
  <c r="D66" i="9"/>
  <c r="D63" i="9"/>
  <c r="E60" i="9"/>
  <c r="G60" i="9"/>
  <c r="H60" i="9"/>
  <c r="I60" i="9"/>
  <c r="K60" i="9"/>
  <c r="L60" i="9"/>
  <c r="N60" i="9"/>
  <c r="C60" i="9"/>
  <c r="D62" i="9"/>
  <c r="D64" i="9"/>
  <c r="D67" i="9"/>
  <c r="D61" i="9"/>
  <c r="C18" i="11" l="1"/>
  <c r="C48" i="9"/>
  <c r="D60" i="9"/>
  <c r="M68" i="9"/>
  <c r="J68" i="9"/>
  <c r="D68" i="9"/>
  <c r="E68" i="9"/>
  <c r="F68" i="9"/>
  <c r="G68" i="9"/>
  <c r="H68" i="9"/>
  <c r="I68" i="9"/>
  <c r="K72" i="9"/>
  <c r="K68" i="9" s="1"/>
  <c r="L72" i="9"/>
  <c r="L68" i="9" s="1"/>
  <c r="C68" i="9"/>
  <c r="C7" i="9" s="1"/>
  <c r="O68" i="9" l="1"/>
  <c r="P68" i="9" s="1"/>
  <c r="F24" i="9"/>
  <c r="O50" i="9"/>
  <c r="Q68" i="9" l="1"/>
  <c r="R68" i="9" s="1"/>
  <c r="E10" i="11"/>
  <c r="F10" i="11"/>
  <c r="D10" i="11"/>
  <c r="J65" i="9"/>
  <c r="M65" i="9" l="1"/>
  <c r="D15" i="13"/>
  <c r="O64" i="9" l="1"/>
  <c r="P64" i="9" s="1"/>
  <c r="J64" i="9" s="1"/>
  <c r="M66" i="9"/>
  <c r="P63" i="9"/>
  <c r="K49" i="9"/>
  <c r="L49" i="9"/>
  <c r="E49" i="9"/>
  <c r="G49" i="9"/>
  <c r="H49" i="9"/>
  <c r="I49" i="9"/>
  <c r="O51" i="9"/>
  <c r="P51" i="9" s="1"/>
  <c r="J51" i="9" s="1"/>
  <c r="O53" i="9"/>
  <c r="P53" i="9" s="1"/>
  <c r="J53" i="9" s="1"/>
  <c r="O55" i="9"/>
  <c r="P55" i="9" s="1"/>
  <c r="J55" i="9" s="1"/>
  <c r="O57" i="9"/>
  <c r="P57" i="9" s="1"/>
  <c r="J57" i="9" s="1"/>
  <c r="O58" i="9"/>
  <c r="P58" i="9" s="1"/>
  <c r="O61" i="9"/>
  <c r="P61" i="9" s="1"/>
  <c r="O62" i="9"/>
  <c r="P62" i="9" s="1"/>
  <c r="P50" i="9"/>
  <c r="J50" i="9" s="1"/>
  <c r="Q53" i="9" l="1"/>
  <c r="R53" i="9" s="1"/>
  <c r="M53" i="9" s="1"/>
  <c r="Q59" i="9"/>
  <c r="R59" i="9" s="1"/>
  <c r="M59" i="9" s="1"/>
  <c r="J58" i="9"/>
  <c r="Q58" i="9"/>
  <c r="R58" i="9" s="1"/>
  <c r="M58" i="9" s="1"/>
  <c r="Q64" i="9"/>
  <c r="R64" i="9" s="1"/>
  <c r="M64" i="9" s="1"/>
  <c r="Q57" i="9"/>
  <c r="R57" i="9" s="1"/>
  <c r="M57" i="9" s="1"/>
  <c r="Q55" i="9"/>
  <c r="R55" i="9" s="1"/>
  <c r="M55" i="9" s="1"/>
  <c r="Q51" i="9"/>
  <c r="R51" i="9" s="1"/>
  <c r="M51" i="9" s="1"/>
  <c r="Q63" i="9"/>
  <c r="R63" i="9" s="1"/>
  <c r="J62" i="9"/>
  <c r="Q62" i="9"/>
  <c r="R62" i="9" s="1"/>
  <c r="M62" i="9" s="1"/>
  <c r="J66" i="9"/>
  <c r="Q61" i="9"/>
  <c r="R61" i="9" s="1"/>
  <c r="M61" i="9" s="1"/>
  <c r="Q50" i="9"/>
  <c r="R50" i="9" s="1"/>
  <c r="M50" i="9" s="1"/>
  <c r="J61" i="9"/>
  <c r="O52" i="9"/>
  <c r="P52" i="9" s="1"/>
  <c r="J60" i="9" l="1"/>
  <c r="E18" i="11" s="1"/>
  <c r="M60" i="9"/>
  <c r="F18" i="11" s="1"/>
  <c r="J52" i="9"/>
  <c r="J49" i="9" s="1"/>
  <c r="E17" i="11" s="1"/>
  <c r="Q52" i="9"/>
  <c r="R52" i="9" s="1"/>
  <c r="M52" i="9" s="1"/>
  <c r="M49" i="9" s="1"/>
  <c r="F17" i="11" s="1"/>
  <c r="D49" i="9"/>
  <c r="E24" i="9"/>
  <c r="E7" i="9" s="1"/>
  <c r="G24" i="9"/>
  <c r="G7" i="9" s="1"/>
  <c r="H24" i="9"/>
  <c r="H7" i="9" s="1"/>
  <c r="I24" i="9"/>
  <c r="I7" i="9" s="1"/>
  <c r="K24" i="9"/>
  <c r="K7" i="9" s="1"/>
  <c r="L24" i="9"/>
  <c r="L7" i="9" s="1"/>
  <c r="N24" i="9"/>
  <c r="N7" i="9" s="1"/>
  <c r="C16" i="11"/>
  <c r="C15" i="11" s="1"/>
  <c r="C10" i="11"/>
  <c r="C9" i="11" s="1"/>
  <c r="M48" i="9" l="1"/>
  <c r="C7" i="11"/>
  <c r="C6" i="11" s="1"/>
  <c r="D48" i="9"/>
  <c r="O60" i="9" l="1"/>
  <c r="P60" i="9" s="1"/>
  <c r="F7" i="9"/>
  <c r="M24" i="9"/>
  <c r="M7" i="9" s="1"/>
  <c r="D7" i="9"/>
  <c r="J48" i="9"/>
  <c r="J24" i="9" s="1"/>
  <c r="J7" i="9" s="1"/>
  <c r="D7" i="13"/>
  <c r="G7" i="13"/>
  <c r="F7" i="13"/>
  <c r="C7" i="13"/>
  <c r="C16" i="13"/>
  <c r="Q60" i="9" l="1"/>
  <c r="R60" i="9" s="1"/>
  <c r="H7" i="13"/>
  <c r="C15" i="13"/>
  <c r="G15" i="13"/>
  <c r="F15" i="13"/>
  <c r="E8" i="13"/>
  <c r="F8" i="11"/>
  <c r="D8" i="11"/>
  <c r="C8" i="11"/>
  <c r="E8" i="11" l="1"/>
  <c r="E9" i="11" l="1"/>
  <c r="D9" i="11"/>
  <c r="F9" i="11" l="1"/>
  <c r="D16" i="11" l="1"/>
  <c r="D15" i="11" s="1"/>
  <c r="D7" i="11" s="1"/>
  <c r="D6" i="11" s="1"/>
  <c r="E16" i="11" l="1"/>
  <c r="O11" i="9" l="1"/>
  <c r="F16" i="11"/>
  <c r="E15" i="11"/>
  <c r="E7" i="11" s="1"/>
  <c r="E6" i="11" l="1"/>
  <c r="F15" i="11"/>
  <c r="F7" i="11" s="1"/>
  <c r="F6" i="11" s="1"/>
  <c r="O10" i="9"/>
  <c r="O5" i="9" l="1"/>
  <c r="O9" i="9"/>
  <c r="O8" i="9" l="1"/>
</calcChain>
</file>

<file path=xl/sharedStrings.xml><?xml version="1.0" encoding="utf-8"?>
<sst xmlns="http://schemas.openxmlformats.org/spreadsheetml/2006/main" count="229" uniqueCount="160">
  <si>
    <t>STT</t>
  </si>
  <si>
    <t>A</t>
  </si>
  <si>
    <t>I</t>
  </si>
  <si>
    <t>1</t>
  </si>
  <si>
    <t>2</t>
  </si>
  <si>
    <t>3</t>
  </si>
  <si>
    <t>II</t>
  </si>
  <si>
    <t>B</t>
  </si>
  <si>
    <t>NỘI DUNG</t>
  </si>
  <si>
    <t>ƯỚC THỰC HIỆN</t>
  </si>
  <si>
    <t>NHU CẰU CHI CỦA ĐƠN VỊ</t>
  </si>
  <si>
    <t>4</t>
  </si>
  <si>
    <t>5=3-4</t>
  </si>
  <si>
    <t>6=4/2</t>
  </si>
  <si>
    <t>7</t>
  </si>
  <si>
    <t>8</t>
  </si>
  <si>
    <t>9=7-8</t>
  </si>
  <si>
    <t>10</t>
  </si>
  <si>
    <t>CHÊNH LỆCH TRẰN CHI -NHU CẦU</t>
  </si>
  <si>
    <t>12=10-11</t>
  </si>
  <si>
    <t>Chi quản lý hành chính</t>
  </si>
  <si>
    <t>TRẦN CHI ĐƯỢC THÔNG BÁO</t>
  </si>
  <si>
    <t>Đơn vị: Triệu đồng</t>
  </si>
  <si>
    <t>a</t>
  </si>
  <si>
    <t>b</t>
  </si>
  <si>
    <t>III</t>
  </si>
  <si>
    <t>5</t>
  </si>
  <si>
    <t>Chi thường xuyên cơ sở</t>
  </si>
  <si>
    <t>Sự nghiệp giáo dục - đào tạo và dạy nghề</t>
  </si>
  <si>
    <t>Chi từ nguồn thu phí được để lại</t>
  </si>
  <si>
    <t>Chi sự nghiệp giáo dục - đào tạo và dạy nghề</t>
  </si>
  <si>
    <t>Chi sự nghiệp y tế</t>
  </si>
  <si>
    <t>3=2/1</t>
  </si>
  <si>
    <t>MẪU BIỂU SỐ 13</t>
  </si>
  <si>
    <t>CHÊNH LỆCH TRẦN CHI -NHU CẦU</t>
  </si>
  <si>
    <t>CHI TỪ NGUỒN THU PHÍ ĐƯỢC ĐỂ LẠI CHO ĐƠN VỊ SỬ DỤNG THEO QUY ĐỊNH</t>
  </si>
  <si>
    <t>NHU CẦU CHI CÒN LẠI, SAU KHI TRỪ ĐI SỐ CHI TỪ NGUỒN THU ĐỂ LẠI CHO ĐƠN VỊ SỬ DỤNG (A-B)</t>
  </si>
  <si>
    <t>Chi an ninh và trật tự ATXH</t>
  </si>
  <si>
    <t>Giáo dục - đào tạo và dạy nghề</t>
  </si>
  <si>
    <r>
      <t>Chi thường xuyên mới</t>
    </r>
    <r>
      <rPr>
        <b/>
        <vertAlign val="superscript"/>
        <sz val="13"/>
        <rFont val="Times New Roman"/>
        <family val="1"/>
      </rPr>
      <t>(2)</t>
    </r>
  </si>
  <si>
    <t>TỔNG NHU CẦU CHI THƯỜNG XUYÊN</t>
  </si>
  <si>
    <t>TRONG ĐÓ: - CHI THƯỜNG XUYÊN CƠ SỞ</t>
  </si>
  <si>
    <t xml:space="preserve">   MẪU BIỂU SỐ 17</t>
  </si>
  <si>
    <t>Số phí nộp NSNN (I - II)</t>
  </si>
  <si>
    <t>MẪU BIÊU SỐ 19</t>
  </si>
  <si>
    <t>(Kèm theo Báo cáo số 243/BC-SLĐTBXH ngày 19/7/2019 của Sở Lao động - Thương binh và Xã hội)</t>
  </si>
  <si>
    <t>DỰ TOÁN</t>
  </si>
  <si>
    <t>C</t>
  </si>
  <si>
    <t xml:space="preserve"> Chương trình MTQG nông thôn mới</t>
  </si>
  <si>
    <t>Chương trình mục tiêu</t>
  </si>
  <si>
    <t>Hoạt động của các cơ quan quản lý nhà nước, đảng, đoàn thể</t>
  </si>
  <si>
    <t>NHU CẦU CHI CỦA ĐƠN VỊ</t>
  </si>
  <si>
    <t>TỔNG NHU CẦU CHI NSNN</t>
  </si>
  <si>
    <t xml:space="preserve">Chi đầu tư phát triển </t>
  </si>
  <si>
    <t>Nguồn vốn xây dựng cơ bản tập trung</t>
  </si>
  <si>
    <t>-</t>
  </si>
  <si>
    <t>Các hoạt động kinh tế</t>
  </si>
  <si>
    <t>Lĩnh vực khác</t>
  </si>
  <si>
    <t>Nguồn thu cấp quyền sử dụng đất</t>
  </si>
  <si>
    <t>Nguồn bổ sung cân đối NS tỉnh ủy quyền cho huyện hỗ trợ thực hiện nhiệm vụ</t>
  </si>
  <si>
    <t>Nguồn khác</t>
  </si>
  <si>
    <t>Chi chương trình MTQG, chương trình mục tiêu khác</t>
  </si>
  <si>
    <t xml:space="preserve"> -</t>
  </si>
  <si>
    <t>Chương trình 135</t>
  </si>
  <si>
    <t>Chương trình mục tiêu nông thôn mới</t>
  </si>
  <si>
    <t>Chi thường xuyên</t>
  </si>
  <si>
    <t xml:space="preserve"> - </t>
  </si>
  <si>
    <t>Chi bảo đảm xã hội</t>
  </si>
  <si>
    <t>Chi chương trình MTQG, chương trình mục tiêu</t>
  </si>
  <si>
    <t>Kinh phí chi lương, phụ cấp lương, các khoản đóng góp và chi hoạt động thường xuyên</t>
  </si>
  <si>
    <t xml:space="preserve"> KP chi trả dịch vụ Cổng thông tin điện tử</t>
  </si>
  <si>
    <t>KP thu thập và cập nhật dữ liệu về hộ gia nghèo, hộ cận nghèo và hộ có người đang hưởng trợ cấp xã hội tại cộng đồng</t>
  </si>
  <si>
    <t>KP chi quản lý cấp giấy phép</t>
  </si>
  <si>
    <t xml:space="preserve">Kinh phí Bình Đẳng giới </t>
  </si>
  <si>
    <t>Kinh phí thực hiện tháng hành động Vệ sinh ATLĐ</t>
  </si>
  <si>
    <t>Kinh phí tuyên truyền chỉ thị 05/CT-TTg ngày 02/4/2015 của Thủ tướng Chính phủ</t>
  </si>
  <si>
    <t>Kinh phí thực hiện liên ngành 178</t>
  </si>
  <si>
    <t>KP chuyển đổi hệ thống quản lý chất lượng từ tiêu chuẩn TCVN ISO 9001:2015</t>
  </si>
  <si>
    <t>Kinh phí hòa giải viên lao động</t>
  </si>
  <si>
    <t>Kinh phí thực hiện việc thu thập, lưu trữ, tổng hợp thông tin, thị trường lao động</t>
  </si>
  <si>
    <t>KP giám sát dạy nghề</t>
  </si>
  <si>
    <t>KP tổ chức thi thiết bị đào tạo tự làm</t>
  </si>
  <si>
    <t>KP tuyên truyền, phổ biến pháp luật lao động cho người lao động và sử dụng lao động</t>
  </si>
  <si>
    <t>Trang phục thanh tra</t>
  </si>
  <si>
    <t>KP thực hiện đề án chỉnh lý khoa học tài liệu theo Quyết định số 993/QĐ-UBND ngày 20/4/2017</t>
  </si>
  <si>
    <t>KP triển khai hoạt động của Ban vì sự tiến bộ của phụ nữ năm 2020</t>
  </si>
  <si>
    <t>Văn phòng Sở</t>
  </si>
  <si>
    <t>Đào tạo nghề cho lao động nông thôn</t>
  </si>
  <si>
    <t>Đảm bảo xã hội</t>
  </si>
  <si>
    <t>LĨNH VỰC (1)/NỘI DUNG CHI</t>
  </si>
  <si>
    <t xml:space="preserve">                                     - CHI THƯỜNG XUYÊN MỚI</t>
  </si>
  <si>
    <t>Sự nghiệp Hoạt động của các cơ quan nhà nước, cơ quan Đảng cộng sản Việt Nam và các tổ chức chính trị - xã hội</t>
  </si>
  <si>
    <t>IV</t>
  </si>
  <si>
    <t>Phí cấp giấy phép lao động cho người nước ngoài làm việc tại Sơn La</t>
  </si>
  <si>
    <t xml:space="preserve">DỰ KIẾN SỐ THU PHÍ VÀ CHI TỪ NGUỒN THU PHÍ ĐƯỢC ĐỂ LẠI THEO CHẾ ĐỘ </t>
  </si>
  <si>
    <t>Chi đảm bảo xã hội</t>
  </si>
  <si>
    <t>Tổng số thu phí, lệ phí, thu khác</t>
  </si>
  <si>
    <t>Thu học phí học nghề, phí cung ứng lao động và thu khác</t>
  </si>
  <si>
    <t>Thu từ nguồn điều dưỡng tự nguyện (TT PHCN BNTT)</t>
  </si>
  <si>
    <t>Thu từ các hoạt động dịch vụ khác theo quy định của pháp luật (Cơ sở điều trị  nghiện ma túy tỉnh)</t>
  </si>
  <si>
    <t xml:space="preserve">Kinh phí thực hiện công tác cai nghiện và quản lý sau cai nghiện </t>
  </si>
  <si>
    <t>Dự án xây dựng nhà tử thi, thờ cúng 3 gian</t>
  </si>
  <si>
    <t>Kinh phí đi tập huấn, học tập kinh nghiệm tại Trung ương</t>
  </si>
  <si>
    <t>Dự án …………….</t>
  </si>
  <si>
    <t>……………….</t>
  </si>
  <si>
    <t>;-</t>
  </si>
  <si>
    <t>Chương trình MTQG</t>
  </si>
  <si>
    <t>Chương trình MTQG Phát triển TTLĐ</t>
  </si>
  <si>
    <t>Thu khác</t>
  </si>
  <si>
    <t>-Thanh toán cá nhân, thưởng và phúc lợi tập thể</t>
  </si>
  <si>
    <t>- Chi thường xuyên theo định mức(dịch vụ công công, VPP, vật tư văn phòng, thông tin tuyên truyền liên lạc)</t>
  </si>
  <si>
    <t>-Công tác phí</t>
  </si>
  <si>
    <t>-sửa chữa thường xuyên(máy phô tô, điều hòa, nhà cửa)</t>
  </si>
  <si>
    <t>-mua sắm phần mềm thông tin</t>
  </si>
  <si>
    <t>- Nguồn thường xuyên</t>
  </si>
  <si>
    <t>- Nguồn không thường xuyên</t>
  </si>
  <si>
    <t>- Sửa chữa nhà cửa</t>
  </si>
  <si>
    <t>-Sửa chữa ô tô</t>
  </si>
  <si>
    <t>-Mua sắm tài sản</t>
  </si>
  <si>
    <t>-Chi dạy nghề</t>
  </si>
  <si>
    <t>-Chương trình MTQG Phát triển TTLĐ</t>
  </si>
  <si>
    <t>-Chi không thường xuyên</t>
  </si>
  <si>
    <t>-Chi thường xuyên</t>
  </si>
  <si>
    <t>-Chi khác</t>
  </si>
  <si>
    <t>Chi các khoản khác</t>
  </si>
  <si>
    <t>- Hội nghị tuyên truyền TTTTLĐ-XKLD</t>
  </si>
  <si>
    <t>- Hội nghị tuyên truyền lưu động tại các trường THPT</t>
  </si>
  <si>
    <t>- Hội nghị tuyên truyền lưu động tại các xã bản</t>
  </si>
  <si>
    <t>-Chiđầu tư sàn giao dịch</t>
  </si>
  <si>
    <t>-Mua phần mềm quản lý tài sản</t>
  </si>
  <si>
    <t>DỰ KIẾN NĂM 2026</t>
  </si>
  <si>
    <t>THỰC HIỆN NĂM  2023</t>
  </si>
  <si>
    <t>NHU CẦU NĂM DỰ TOÁN 2024</t>
  </si>
  <si>
    <t>THỰC HIỆN NĂM  2025</t>
  </si>
  <si>
    <t>NHU CẦU NĂM DỰ TOÁN 2026</t>
  </si>
  <si>
    <t>CHI TIẾT NHU CẦU CHI THƯỜNG XUYÊN GIAI ĐOẠN 03 NĂM 2024-2026</t>
  </si>
  <si>
    <t>Sơn La, ngày  21  tháng   6  năm 2023</t>
  </si>
  <si>
    <t>SO SÁNH NĂM 2024 VỚI THỰC HIỆN NĂM 2023</t>
  </si>
  <si>
    <t>NĂM 2026</t>
  </si>
  <si>
    <t>- Chi lương và các khoản phụ cấp, đóng góp</t>
  </si>
  <si>
    <t xml:space="preserve"> Chương trình MTQG giảm nghèo bền vững</t>
  </si>
  <si>
    <t>1.1</t>
  </si>
  <si>
    <t>Dự án 4: Phát triển giáo dục nghề nghiệp, việc làm bền vững</t>
  </si>
  <si>
    <t>Tiểu dự án 1: Phát triển giáo dục nghề nghiệp vùng nghèo, vùng khó khăn</t>
  </si>
  <si>
    <t>Tiểu dự án 2: Hỗ trợ người lao động đi làm việc ở nước ngoài theo hợp đồng</t>
  </si>
  <si>
    <t>Tiểu dự án 3: Hỗ trợ việc làm bền vững</t>
  </si>
  <si>
    <t>Chương trình MTQG phát triển kinh tế - xã hội vùng đồng bào dân tộc thiểu số và miền núi năm 2022</t>
  </si>
  <si>
    <t>1.2</t>
  </si>
  <si>
    <t>Dự án 5: Phát triển giáo dục đào tào, nâng cao chất lượng nguồn nhân lực</t>
  </si>
  <si>
    <t>Tiểu dự án 3: Dự án phát triển giáo dục nghề nghiệp và giải quyết việc làm cho người lao động vùng dân tộc thiểu số và miên núi</t>
  </si>
  <si>
    <t>TỔNG HỢP NHU CẦU CHI NGÂN SÁCH NHÀ NƯỚC GIAI ĐOẠN 03 NĂM 2024-2027</t>
  </si>
  <si>
    <t>NĂM 2024</t>
  </si>
  <si>
    <t>DỰ KIẾN NĂM DỰ TOÁN 2025</t>
  </si>
  <si>
    <t>DỰ KIẾN NĂM 2027</t>
  </si>
  <si>
    <t>SO SÁNH NHU CẦU NĂM 2024 VỚI TH NÃM 2023</t>
  </si>
  <si>
    <t>- Chi kỉ niệm các ngày lễ lớn</t>
  </si>
  <si>
    <t>-Chi thuê mướn</t>
  </si>
  <si>
    <t>NĂM HIỆN HÀNH 2024</t>
  </si>
  <si>
    <t>NĂM DỰ TOÁN 2025</t>
  </si>
  <si>
    <t>NĂM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</si>
</sst>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0">
    <numFmt numFmtId="8" formatCode="&quot;$&quot;#,##0.00_);[Red]\(&quot;$&quot;#,##0.00\)"/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(* #,##0.0_);_(* \(#,##0.0\);_(* &quot;-&quot;??_);_(@_)"/>
    <numFmt numFmtId="167" formatCode="_(* #,##0_);_(* \(#,##0\);_(* &quot;-&quot;??_);_(@_)"/>
    <numFmt numFmtId="168" formatCode="_-&quot;Lek&quot;* #,##0_-;\-&quot;Lek&quot;* #,##0_-;_-&quot;Lek&quot;* &quot;-&quot;_-;_-@_-"/>
    <numFmt numFmtId="169" formatCode="&quot;\&quot;#,##0.00;[Red]&quot;\&quot;&quot;\&quot;&quot;\&quot;&quot;\&quot;&quot;\&quot;&quot;\&quot;\-#,##0.00"/>
    <numFmt numFmtId="170" formatCode="&quot;\&quot;#,##0;[Red]&quot;\&quot;&quot;\&quot;\-#,##0"/>
    <numFmt numFmtId="171" formatCode="_ * #,##0.00_ ;_ * \-#,##0.00_ ;_ * &quot;-&quot;??_ ;_ @_ "/>
    <numFmt numFmtId="172" formatCode="_ * #,##0_ ;_ * \-#,##0_ ;_ * &quot;-&quot;_ ;_ @_ "/>
    <numFmt numFmtId="173" formatCode="_-* #,##0_-;\-* #,##0_-;_-* &quot;-&quot;_-;_-@_-"/>
    <numFmt numFmtId="174" formatCode="_-* ###,0&quot;.&quot;00_-;\-* ###,0&quot;.&quot;00_-;_-* &quot;-&quot;??_-;_-@_-"/>
    <numFmt numFmtId="175" formatCode="#,##0&quot;Lek&quot;;[Red]\-#,##0&quot;Lek&quot;"/>
    <numFmt numFmtId="176" formatCode="_-* #,##0\ _F_-;\-* #,##0\ _F_-;_-* &quot;-&quot;\ _F_-;_-@_-"/>
    <numFmt numFmtId="177" formatCode="_-* #,##0&quot;Lek&quot;_-;\-* #,##0&quot;Lek&quot;_-;_-* &quot;-&quot;&quot;Lek&quot;_-;_-@_-"/>
    <numFmt numFmtId="178" formatCode="_-* #,##0.00_-;\-* #,##0.00_-;_-* &quot;-&quot;??_-;_-@_-"/>
    <numFmt numFmtId="179" formatCode="_-* #,##0.00\ _V_N_D_-;\-* #,##0.00\ _V_N_D_-;_-* &quot;-&quot;??\ _V_N_D_-;_-@_-"/>
    <numFmt numFmtId="180" formatCode="_-* #,##0\ _V_N_D_-;\-* #,##0\ _V_N_D_-;_-* &quot;-&quot;\ _V_N_D_-;_-@_-"/>
    <numFmt numFmtId="181" formatCode="_ &quot;\&quot;* #,##0_ ;_ &quot;\&quot;* \-#,##0_ ;_ &quot;\&quot;* &quot;-&quot;_ ;_ @_ "/>
    <numFmt numFmtId="182" formatCode="###0"/>
    <numFmt numFmtId="183" formatCode="_-&quot;Lek&quot;* #,##0.00_-;\-&quot;Lek&quot;* #,##0.00_-;_-&quot;Lek&quot;* &quot;-&quot;??_-;_-@_-"/>
    <numFmt numFmtId="184" formatCode="&quot;\&quot;#,##0.00;[Red]&quot;\&quot;\-#,##0.00"/>
    <numFmt numFmtId="185" formatCode="&quot;\&quot;#,##0;[Red]&quot;\&quot;\-#,##0"/>
    <numFmt numFmtId="186" formatCode="&quot;Lek&quot;#&quot;Lek&quot;##0_);\(&quot;Lek&quot;#&quot;Lek&quot;##0\)"/>
    <numFmt numFmtId="187" formatCode="&quot;SFr.&quot;\ #,##0.00;[Red]&quot;SFr.&quot;\ \-#,##0.00"/>
    <numFmt numFmtId="188" formatCode="_ &quot;SFr.&quot;\ * #,##0_ ;_ &quot;SFr.&quot;\ * \-#,##0_ ;_ &quot;SFr.&quot;\ * &quot;-&quot;_ ;_ @_ "/>
    <numFmt numFmtId="189" formatCode=";;"/>
    <numFmt numFmtId="190" formatCode="#,##0.0_);\(#,##0.0\)"/>
    <numFmt numFmtId="191" formatCode="_(* #,##0.0000_);_(* \(#,##0.0000\);_(* &quot;-&quot;??_);_(@_)"/>
    <numFmt numFmtId="192" formatCode="###\ ###\ ###\ ###\ .00"/>
    <numFmt numFmtId="193" formatCode="###\ ###\ ###.000"/>
    <numFmt numFmtId="194" formatCode="_-* #,##0.000\ _F_-;\-* #,##0.000\ _F_-;_-* &quot;-&quot;???\ _F_-;_-@_-"/>
    <numFmt numFmtId="195" formatCode="dd\-mm\-yy"/>
    <numFmt numFmtId="196" formatCode="_-* #,##0.00\ &quot;F&quot;_-;\-* #,##0.00\ &quot;F&quot;_-;_-* &quot;-&quot;??\ &quot;F&quot;_-;_-@_-"/>
    <numFmt numFmtId="197" formatCode="0.000_)"/>
    <numFmt numFmtId="198" formatCode="_-* #,##0.00_L_e_k_-;\-* #,##0.00_L_e_k_-;_-* &quot;-&quot;??_L_e_k_-;_-@_-"/>
    <numFmt numFmtId="199" formatCode="#,##0;\(#,##0\)"/>
    <numFmt numFmtId="200" formatCode="_ &quot;R&quot;\ * #,##0_ ;_ &quot;R&quot;\ * \-#,##0_ ;_ &quot;R&quot;\ * &quot;-&quot;_ ;_ @_ "/>
    <numFmt numFmtId="201" formatCode="&quot;Lek&quot;#,##0.000_);[Red]\(&quot;Lek&quot;#,##0.00\)"/>
    <numFmt numFmtId="202" formatCode="\$#,##0\ ;\(\$#,##0\)"/>
    <numFmt numFmtId="203" formatCode="\t0.00%"/>
    <numFmt numFmtId="204" formatCode="0.000"/>
    <numFmt numFmtId="205" formatCode="_-* #,##0\ _€_-;\-* #,##0\ _€_-;_-* &quot;-&quot;\ _€_-;_-@_-"/>
    <numFmt numFmtId="206" formatCode="_-&quot;F&quot;\ * #,##0.0_-;_-&quot;F&quot;\ * #,##0.0\-;_-&quot;F&quot;\ * &quot;-&quot;??_-;_-@_-"/>
    <numFmt numFmtId="207" formatCode="\t#\ ??/??"/>
    <numFmt numFmtId="208" formatCode="_-* #,##0_L_e_k_-;\-* #,##0_L_e_k_-;_-* &quot;-&quot;_L_e_k_-;_-@_-"/>
    <numFmt numFmtId="209" formatCode="_([$€-2]* #,##0.00_);_([$€-2]* \(#,##0.00\);_([$€-2]* &quot;-&quot;??_)"/>
    <numFmt numFmtId="210" formatCode="&quot;Lek&quot;#,##0;\-&quot;Lek&quot;#,##0"/>
    <numFmt numFmtId="211" formatCode="#,##0&quot;Lek&quot;;\-#,##0&quot;Lek&quot;"/>
    <numFmt numFmtId="212" formatCode="#,##0.0"/>
    <numFmt numFmtId="213" formatCode="0&quot;.&quot;0000"/>
    <numFmt numFmtId="214" formatCode="#,##0\ &quot;€&quot;_);[Red]\(#,##0\ &quot;€&quot;\)"/>
    <numFmt numFmtId="215" formatCode="&quot;€&quot;###,0&quot;.&quot;00_);[Red]\(&quot;€&quot;###,0&quot;.&quot;00\)"/>
    <numFmt numFmtId="216" formatCode="&quot;\&quot;#,##0;[Red]\-&quot;\&quot;#,##0"/>
    <numFmt numFmtId="217" formatCode="&quot;\&quot;#,##0.00;\-&quot;\&quot;#,##0.00"/>
    <numFmt numFmtId="218" formatCode="###\ ###\ ###\ ###\ ###"/>
    <numFmt numFmtId="219" formatCode="#,##0.000_);\(#,##0.000\)"/>
    <numFmt numFmtId="220" formatCode="#"/>
    <numFmt numFmtId="221" formatCode="&quot;¡Ì&quot;#,##0;[Red]\-&quot;¡Ì&quot;#,##0"/>
    <numFmt numFmtId="222" formatCode="_(&quot;.&quot;* #&quot;Lek&quot;##0_);_(&quot;.&quot;* \(#&quot;Lek&quot;##0\);_(&quot;.&quot;* &quot;-&quot;_);_(@_)"/>
    <numFmt numFmtId="223" formatCode="&quot;Lek&quot;#&quot;Lek&quot;##0_);[Red]\(&quot;Lek&quot;#&quot;Lek&quot;##0\)"/>
    <numFmt numFmtId="224" formatCode="#,##0.00\ &quot;F&quot;;[Red]\-#,##0.00\ &quot;F&quot;"/>
    <numFmt numFmtId="225" formatCode="&quot;£&quot;#,##0;[Red]\-&quot;£&quot;#,##0"/>
    <numFmt numFmtId="226" formatCode="_-* #,##0.0\ _F_-;\-* #,##0.0\ _F_-;_-* &quot;-&quot;??\ _F_-;_-@_-"/>
    <numFmt numFmtId="227" formatCode="0.00000000000E+00;\?"/>
    <numFmt numFmtId="228" formatCode="#,##0.00\ \ "/>
    <numFmt numFmtId="229" formatCode="_-* ###,0&quot;.&quot;00\ _F_B_-;\-* ###,0&quot;.&quot;00\ _F_B_-;_-* &quot;-&quot;??\ _F_B_-;_-@_-"/>
    <numFmt numFmtId="230" formatCode="#,##0\ &quot;F&quot;;\-#,##0\ &quot;F&quot;"/>
    <numFmt numFmtId="231" formatCode="#,##0\ &quot;F&quot;;[Red]\-#,##0\ &quot;F&quot;"/>
    <numFmt numFmtId="232" formatCode="_-* #,##0\ &quot;F&quot;_-;\-* #,##0\ &quot;F&quot;_-;_-* &quot;-&quot;\ &quot;F&quot;_-;_-@_-"/>
    <numFmt numFmtId="233" formatCode="#,##0.00\ &quot;F&quot;;\-#,##0.00\ &quot;F&quot;"/>
    <numFmt numFmtId="234" formatCode="#,##0\ &quot;€&quot;;\-#,##0\ &quot;€&quot;"/>
    <numFmt numFmtId="235" formatCode="_ &quot;Lek&quot;\ * #,##0_ ;_ &quot;Lek&quot;\ * \-#,##0_ ;_ &quot;Lek&quot;\ * &quot;-&quot;_ ;_ @_ "/>
    <numFmt numFmtId="236" formatCode="#,##0.00\ &quot;DM&quot;;[Red]\-#,##0.00\ &quot;DM&quot;"/>
    <numFmt numFmtId="237" formatCode="_-* #,##0.00&quot;Lek&quot;_-;\-* #,##0.00&quot;Lek&quot;_-;_-* &quot;-&quot;??&quot;Lek&quot;_-;_-@_-"/>
    <numFmt numFmtId="238" formatCode="_(* #,##0.000_);_(* \(#,##0.000\);_(* &quot;-&quot;??_);_(@_)"/>
    <numFmt numFmtId="239" formatCode="0.0%"/>
    <numFmt numFmtId="240" formatCode="_-* #.##0.0\ _₫_-;\-* #.##0.0\ _₫_-;_-* &quot;-&quot;?\ _₫_-;_-@_-"/>
    <numFmt numFmtId="241" formatCode="_-* #.##0.00\ _₫_-;\-* #.##0.00\ _₫_-;_-* &quot;-&quot;??\ _₫_-;_-@_-"/>
  </numFmts>
  <fonts count="17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8"/>
      <name val="Arial"/>
      <family val="2"/>
    </font>
    <font>
      <i/>
      <sz val="13"/>
      <name val="Times New Roman"/>
      <family val="1"/>
    </font>
    <font>
      <sz val="13"/>
      <name val="Times New Roman"/>
      <family val="1"/>
    </font>
    <font>
      <b/>
      <vertAlign val="superscript"/>
      <sz val="13"/>
      <name val="Times New Roman"/>
      <family val="1"/>
    </font>
    <font>
      <sz val="11"/>
      <color indexed="8"/>
      <name val="Calibri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.VnTime"/>
      <family val="2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sz val="12"/>
      <name val="VNI-Times"/>
    </font>
    <font>
      <sz val="12"/>
      <name val=".VnTime"/>
      <family val="2"/>
    </font>
    <font>
      <sz val="12"/>
      <name val="돋움체"/>
      <family val="3"/>
      <charset val="129"/>
    </font>
    <font>
      <sz val="10"/>
      <name val="AngsanaUPC"/>
      <family val="1"/>
    </font>
    <font>
      <sz val="12"/>
      <name val="????"/>
      <family val="1"/>
      <charset val="136"/>
    </font>
    <font>
      <sz val="12"/>
      <name val="Courier"/>
      <family val="3"/>
    </font>
    <font>
      <sz val="12"/>
      <name val="|??¢¥¢¬¨Ï"/>
      <family val="1"/>
      <charset val="129"/>
    </font>
    <font>
      <sz val="14"/>
      <name val="뼻뮝"/>
      <family val="3"/>
      <charset val="129"/>
    </font>
    <font>
      <sz val="10"/>
      <name val=".VnTime"/>
      <family val="2"/>
    </font>
    <font>
      <sz val="10"/>
      <name val="VNI-Times"/>
    </font>
    <font>
      <sz val="10"/>
      <name val="MS Sans Serif"/>
      <family val="2"/>
    </font>
    <font>
      <sz val="12"/>
      <name val="???"/>
    </font>
    <font>
      <sz val="12"/>
      <name val=".VnArial"/>
      <family val="2"/>
    </font>
    <font>
      <sz val="9"/>
      <name val="Arial"/>
      <family val="2"/>
    </font>
    <font>
      <sz val="11"/>
      <name val="‚l‚r ‚oƒSƒVƒbƒN"/>
      <family val="3"/>
      <charset val="128"/>
    </font>
    <font>
      <sz val="12"/>
      <name val="바탕체"/>
      <family val="1"/>
      <charset val="129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sz val="10"/>
      <name val=".VnArial"/>
      <family val="2"/>
    </font>
    <font>
      <sz val="12"/>
      <name val="???"/>
      <family val="3"/>
    </font>
    <font>
      <sz val="12"/>
      <name val="바탕체"/>
      <family val="3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0"/>
      <name val="Arial"/>
      <family val="2"/>
      <charset val="163"/>
    </font>
    <font>
      <sz val="12"/>
      <name val="¹UAAA¼"/>
      <family val="3"/>
      <charset val="129"/>
    </font>
    <font>
      <sz val="11"/>
      <name val="±¼¸²Ã¼"/>
      <family val="3"/>
      <charset val="129"/>
    </font>
    <font>
      <sz val="8"/>
      <name val="Times New Roman"/>
      <family val="1"/>
      <charset val="163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0"/>
      <name val="Times New Roman"/>
      <family val="1"/>
      <charset val="163"/>
    </font>
    <font>
      <sz val="12"/>
      <name val="µ¸¿òÃ¼"/>
      <family val="3"/>
      <charset val="129"/>
    </font>
    <font>
      <sz val="12"/>
      <name val="System"/>
      <family val="1"/>
      <charset val="129"/>
    </font>
    <font>
      <sz val="11"/>
      <name val="µ¸¿ò"/>
      <family val="1"/>
    </font>
    <font>
      <sz val="10"/>
      <name val="Helv"/>
    </font>
    <font>
      <sz val="12"/>
      <name val="Arial"/>
      <family val="2"/>
      <charset val="163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.VnArial"/>
      <family val="2"/>
    </font>
    <font>
      <sz val="11"/>
      <name val="Tms Rmn"/>
    </font>
    <font>
      <sz val="12"/>
      <color indexed="8"/>
      <name val="Times New Roman"/>
      <family val="2"/>
    </font>
    <font>
      <sz val="14"/>
      <name val=".VnTime"/>
      <family val="2"/>
    </font>
    <font>
      <sz val="10"/>
      <name val="MS Serif"/>
      <family val="1"/>
    </font>
    <font>
      <sz val="13"/>
      <name val=".VnTime"/>
      <family val="2"/>
    </font>
    <font>
      <sz val="10"/>
      <color indexed="8"/>
      <name val="Arial"/>
      <family val="2"/>
    </font>
    <font>
      <b/>
      <sz val="11"/>
      <name val="VNTimeH"/>
      <family val="2"/>
    </font>
    <font>
      <sz val="10"/>
      <color indexed="8"/>
      <name val="MS Sans Serif"/>
      <family val="2"/>
    </font>
    <font>
      <b/>
      <sz val="13"/>
      <color indexed="16"/>
      <name val=".VnTime"/>
      <family val="2"/>
    </font>
    <font>
      <sz val="11"/>
      <name val="VNtimes new roman"/>
      <family val="2"/>
    </font>
    <font>
      <sz val="10"/>
      <name val="Arial CE"/>
      <charset val="238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6"/>
      <color indexed="14"/>
      <name val="VNottawa"/>
      <family val="2"/>
    </font>
    <font>
      <sz val="11"/>
      <color indexed="17"/>
      <name val="Calibri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18"/>
      <name val="Arial"/>
      <family val="2"/>
      <charset val="163"/>
    </font>
    <font>
      <b/>
      <sz val="12"/>
      <name val="Arial"/>
      <family val="2"/>
      <charset val="163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??"/>
      <family val="1"/>
      <charset val="129"/>
    </font>
    <font>
      <sz val="10"/>
      <name val=" "/>
      <family val="1"/>
      <charset val="136"/>
    </font>
    <font>
      <sz val="11"/>
      <color indexed="62"/>
      <name val="Calibri"/>
      <family val="2"/>
    </font>
    <font>
      <sz val="10"/>
      <name val="VNI-Helve"/>
    </font>
    <font>
      <sz val="11"/>
      <color indexed="52"/>
      <name val="Calibri"/>
      <family val="2"/>
    </font>
    <font>
      <sz val="8"/>
      <name val="VNarial"/>
      <family val="2"/>
    </font>
    <font>
      <b/>
      <sz val="11"/>
      <name val="Helv"/>
    </font>
    <font>
      <sz val="12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Times New Roman"/>
      <family val="1"/>
      <charset val="163"/>
    </font>
    <font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i/>
      <sz val="12"/>
      <color indexed="8"/>
      <name val="Arial"/>
      <family val="2"/>
      <charset val="163"/>
    </font>
    <font>
      <sz val="12"/>
      <color indexed="8"/>
      <name val="Arial"/>
      <family val="2"/>
      <charset val="163"/>
    </font>
    <font>
      <sz val="10"/>
      <color indexed="8"/>
      <name val="Arial"/>
      <family val="2"/>
      <charset val="163"/>
    </font>
    <font>
      <i/>
      <sz val="12"/>
      <color indexed="8"/>
      <name val="Arial"/>
      <family val="2"/>
      <charset val="163"/>
    </font>
    <font>
      <sz val="19"/>
      <color indexed="48"/>
      <name val="Arial"/>
      <family val="2"/>
      <charset val="163"/>
    </font>
    <font>
      <sz val="12"/>
      <color indexed="14"/>
      <name val="Arial"/>
      <family val="2"/>
      <charset val="163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Helv"/>
      <family val="2"/>
    </font>
    <font>
      <sz val="10"/>
      <name val="3C_Times_T"/>
    </font>
    <font>
      <sz val="11"/>
      <color indexed="32"/>
      <name val="VNI-Times"/>
    </font>
    <font>
      <b/>
      <sz val="8"/>
      <color indexed="8"/>
      <name val="Helv"/>
    </font>
    <font>
      <sz val="11"/>
      <name val=".VnAvant"/>
      <family val="2"/>
    </font>
    <font>
      <b/>
      <sz val="13"/>
      <color indexed="8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b/>
      <sz val="10"/>
      <name val=".VnArialH"/>
      <family val="2"/>
    </font>
    <font>
      <sz val="10"/>
      <name val=".VnAvant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굴림체"/>
      <family val="3"/>
      <charset val="129"/>
    </font>
    <font>
      <sz val="11"/>
      <name val="ＭＳ 明朝"/>
      <family val="1"/>
      <charset val="128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i/>
      <sz val="12"/>
      <color indexed="10"/>
      <name val="Times New Roman"/>
      <family val="1"/>
    </font>
    <font>
      <i/>
      <sz val="12"/>
      <color indexed="8"/>
      <name val="Times New Roman"/>
      <family val="1"/>
    </font>
    <font>
      <sz val="10"/>
      <name val="Arial"/>
      <family val="2"/>
    </font>
    <font>
      <b/>
      <sz val="12"/>
      <color rgb="FFFF0000"/>
      <name val="Times New Roman"/>
      <family val="1"/>
    </font>
    <font>
      <i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b/>
      <i/>
      <sz val="12"/>
      <color indexed="8"/>
      <name val="Times New Roman"/>
      <family val="1"/>
      <charset val="163"/>
    </font>
    <font>
      <b/>
      <sz val="14"/>
      <name val="Times New Roman"/>
      <family val="1"/>
      <charset val="163"/>
    </font>
    <font>
      <b/>
      <i/>
      <sz val="14"/>
      <name val="Times New Roman"/>
      <family val="1"/>
      <charset val="163"/>
    </font>
    <font>
      <sz val="12"/>
      <color rgb="FFFF0000"/>
      <name val="Times New Roman"/>
      <family val="1"/>
    </font>
    <font>
      <sz val="12"/>
      <color theme="0"/>
      <name val="Times New Roman"/>
      <family val="1"/>
    </font>
    <font>
      <sz val="14"/>
      <color theme="0"/>
      <name val="Times New Roman"/>
      <family val="1"/>
    </font>
    <font>
      <i/>
      <sz val="12"/>
      <color theme="0"/>
      <name val="Times New Roman"/>
      <family val="1"/>
    </font>
    <font>
      <b/>
      <sz val="12"/>
      <color theme="0"/>
      <name val="Times New Roman"/>
      <family val="1"/>
    </font>
    <font>
      <b/>
      <i/>
      <sz val="12"/>
      <color theme="0"/>
      <name val="Times New Roman"/>
      <family val="1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</borders>
  <cellStyleXfs count="946">
    <xf numFmtId="0" fontId="0" fillId="0" borderId="0" applyNumberFormat="0" applyFont="0" applyFill="0" applyBorder="0" applyAlignment="0" applyProtection="0">
      <alignment vertical="top"/>
    </xf>
    <xf numFmtId="0" fontId="11" fillId="0" borderId="0"/>
    <xf numFmtId="43" fontId="15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168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3" fontId="20" fillId="0" borderId="1"/>
    <xf numFmtId="169" fontId="1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176" fontId="19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7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7" fontId="27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27" fillId="0" borderId="0" applyFont="0" applyFill="0" applyBorder="0" applyAlignment="0" applyProtection="0"/>
    <xf numFmtId="173" fontId="18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27" fillId="0" borderId="0" applyFont="0" applyFill="0" applyBorder="0" applyAlignment="0" applyProtection="0"/>
    <xf numFmtId="173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3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80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6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81" fontId="29" fillId="0" borderId="0" applyFont="0" applyFill="0" applyBorder="0" applyAlignment="0" applyProtection="0"/>
    <xf numFmtId="182" fontId="30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31" fillId="0" borderId="0" applyFont="0" applyFill="0" applyBorder="0" applyAlignment="0" applyProtection="0"/>
    <xf numFmtId="184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186" fontId="26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34" fillId="0" borderId="0"/>
    <xf numFmtId="0" fontId="35" fillId="0" borderId="0"/>
    <xf numFmtId="0" fontId="2" fillId="0" borderId="0"/>
    <xf numFmtId="1" fontId="36" fillId="0" borderId="1" applyBorder="0" applyAlignment="0">
      <alignment horizontal="center"/>
    </xf>
    <xf numFmtId="3" fontId="20" fillId="0" borderId="1"/>
    <xf numFmtId="3" fontId="20" fillId="0" borderId="1"/>
    <xf numFmtId="181" fontId="29" fillId="0" borderId="0" applyFont="0" applyFill="0" applyBorder="0" applyAlignment="0" applyProtection="0"/>
    <xf numFmtId="0" fontId="37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8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8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8" fillId="2" borderId="0"/>
    <xf numFmtId="0" fontId="37" fillId="2" borderId="0"/>
    <xf numFmtId="0" fontId="38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7" fillId="2" borderId="0"/>
    <xf numFmtId="0" fontId="38" fillId="2" borderId="0"/>
    <xf numFmtId="0" fontId="38" fillId="2" borderId="0"/>
    <xf numFmtId="0" fontId="37" fillId="2" borderId="0"/>
    <xf numFmtId="0" fontId="38" fillId="2" borderId="0"/>
    <xf numFmtId="0" fontId="39" fillId="0" borderId="1" applyNumberFormat="0" applyFont="0" applyBorder="0">
      <alignment horizontal="left" indent="2"/>
    </xf>
    <xf numFmtId="0" fontId="39" fillId="0" borderId="1" applyNumberFormat="0" applyFont="0" applyBorder="0">
      <alignment horizontal="left" indent="2"/>
    </xf>
    <xf numFmtId="9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Border="0" applyAlignment="0" applyProtection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38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38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38" fillId="2" borderId="0"/>
    <xf numFmtId="0" fontId="43" fillId="2" borderId="0"/>
    <xf numFmtId="0" fontId="38" fillId="2" borderId="0"/>
    <xf numFmtId="0" fontId="43" fillId="2" borderId="0"/>
    <xf numFmtId="0" fontId="43" fillId="2" borderId="0"/>
    <xf numFmtId="0" fontId="43" fillId="2" borderId="0"/>
    <xf numFmtId="0" fontId="43" fillId="2" borderId="0"/>
    <xf numFmtId="0" fontId="38" fillId="2" borderId="0"/>
    <xf numFmtId="0" fontId="38" fillId="2" borderId="0"/>
    <xf numFmtId="0" fontId="43" fillId="2" borderId="0"/>
    <xf numFmtId="0" fontId="38" fillId="2" borderId="0"/>
    <xf numFmtId="0" fontId="39" fillId="0" borderId="1" applyNumberFormat="0" applyFont="0" applyBorder="0" applyAlignment="0">
      <alignment horizontal="center"/>
    </xf>
    <xf numFmtId="0" fontId="39" fillId="0" borderId="1" applyNumberFormat="0" applyFont="0" applyBorder="0" applyAlignment="0">
      <alignment horizontal="center"/>
    </xf>
    <xf numFmtId="0" fontId="19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38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38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38" fillId="2" borderId="0"/>
    <xf numFmtId="0" fontId="44" fillId="2" borderId="0"/>
    <xf numFmtId="0" fontId="38" fillId="2" borderId="0"/>
    <xf numFmtId="0" fontId="44" fillId="2" borderId="0"/>
    <xf numFmtId="0" fontId="44" fillId="2" borderId="0"/>
    <xf numFmtId="0" fontId="44" fillId="2" borderId="0"/>
    <xf numFmtId="0" fontId="38" fillId="2" borderId="0"/>
    <xf numFmtId="0" fontId="38" fillId="2" borderId="0"/>
    <xf numFmtId="0" fontId="44" fillId="2" borderId="0"/>
    <xf numFmtId="0" fontId="38" fillId="2" borderId="0"/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38" fillId="0" borderId="0">
      <alignment wrapText="1"/>
    </xf>
    <xf numFmtId="0" fontId="45" fillId="0" borderId="0">
      <alignment wrapText="1"/>
    </xf>
    <xf numFmtId="0" fontId="38" fillId="0" borderId="0">
      <alignment wrapText="1"/>
    </xf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26" fillId="0" borderId="0"/>
    <xf numFmtId="0" fontId="46" fillId="13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20" borderId="0" applyNumberFormat="0" applyBorder="0" applyAlignment="0" applyProtection="0"/>
    <xf numFmtId="187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1" fontId="49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188" fontId="47" fillId="0" borderId="0" applyFont="0" applyFill="0" applyBorder="0" applyAlignment="0" applyProtection="0"/>
    <xf numFmtId="0" fontId="50" fillId="0" borderId="0">
      <alignment horizontal="center" wrapText="1"/>
      <protection locked="0"/>
    </xf>
    <xf numFmtId="172" fontId="51" fillId="0" borderId="0" applyFont="0" applyFill="0" applyBorder="0" applyAlignment="0" applyProtection="0"/>
    <xf numFmtId="0" fontId="48" fillId="0" borderId="0" applyFont="0" applyFill="0" applyBorder="0" applyAlignment="0" applyProtection="0"/>
    <xf numFmtId="172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0" fontId="48" fillId="0" borderId="0" applyFont="0" applyFill="0" applyBorder="0" applyAlignment="0" applyProtection="0"/>
    <xf numFmtId="171" fontId="51" fillId="0" borderId="0" applyFont="0" applyFill="0" applyBorder="0" applyAlignment="0" applyProtection="0"/>
    <xf numFmtId="168" fontId="18" fillId="0" borderId="0" applyFont="0" applyFill="0" applyBorder="0" applyAlignment="0" applyProtection="0"/>
    <xf numFmtId="0" fontId="52" fillId="4" borderId="0" applyNumberFormat="0" applyBorder="0" applyAlignment="0" applyProtection="0"/>
    <xf numFmtId="0" fontId="53" fillId="0" borderId="0"/>
    <xf numFmtId="0" fontId="54" fillId="0" borderId="0" applyNumberFormat="0" applyFill="0" applyBorder="0" applyAlignment="0" applyProtection="0"/>
    <xf numFmtId="0" fontId="48" fillId="0" borderId="0"/>
    <xf numFmtId="0" fontId="55" fillId="0" borderId="0"/>
    <xf numFmtId="0" fontId="48" fillId="0" borderId="0"/>
    <xf numFmtId="0" fontId="56" fillId="0" borderId="0"/>
    <xf numFmtId="0" fontId="57" fillId="0" borderId="0"/>
    <xf numFmtId="0" fontId="58" fillId="0" borderId="0"/>
    <xf numFmtId="189" fontId="28" fillId="0" borderId="0" applyFill="0" applyBorder="0" applyAlignment="0"/>
    <xf numFmtId="190" fontId="59" fillId="0" borderId="0" applyFill="0" applyBorder="0" applyAlignment="0"/>
    <xf numFmtId="191" fontId="5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60" fillId="0" borderId="0" applyFill="0" applyBorder="0" applyAlignment="0"/>
    <xf numFmtId="195" fontId="19" fillId="0" borderId="0" applyFill="0" applyBorder="0" applyAlignment="0"/>
    <xf numFmtId="190" fontId="59" fillId="0" borderId="0" applyFill="0" applyBorder="0" applyAlignment="0"/>
    <xf numFmtId="0" fontId="61" fillId="21" borderId="13" applyNumberFormat="0" applyAlignment="0" applyProtection="0"/>
    <xf numFmtId="0" fontId="62" fillId="0" borderId="0"/>
    <xf numFmtId="196" fontId="27" fillId="0" borderId="0" applyFont="0" applyFill="0" applyBorder="0" applyAlignment="0" applyProtection="0"/>
    <xf numFmtId="0" fontId="63" fillId="22" borderId="14" applyNumberFormat="0" applyAlignment="0" applyProtection="0"/>
    <xf numFmtId="167" fontId="64" fillId="0" borderId="0" applyFont="0" applyFill="0" applyBorder="0" applyAlignment="0" applyProtection="0"/>
    <xf numFmtId="197" fontId="65" fillId="0" borderId="0"/>
    <xf numFmtId="197" fontId="65" fillId="0" borderId="0"/>
    <xf numFmtId="197" fontId="65" fillId="0" borderId="0"/>
    <xf numFmtId="197" fontId="65" fillId="0" borderId="0"/>
    <xf numFmtId="197" fontId="65" fillId="0" borderId="0"/>
    <xf numFmtId="197" fontId="65" fillId="0" borderId="0"/>
    <xf numFmtId="197" fontId="65" fillId="0" borderId="0"/>
    <xf numFmtId="197" fontId="65" fillId="0" borderId="0"/>
    <xf numFmtId="194" fontId="60" fillId="0" borderId="0" applyFont="0" applyFill="0" applyBorder="0" applyAlignment="0" applyProtection="0"/>
    <xf numFmtId="8" fontId="66" fillId="0" borderId="0" applyFont="0" applyFill="0" applyBorder="0" applyAlignment="0" applyProtection="0"/>
    <xf numFmtId="43" fontId="47" fillId="0" borderId="0" applyFont="0" applyFill="0" applyBorder="0" applyAlignment="0" applyProtection="0"/>
    <xf numFmtId="8" fontId="66" fillId="0" borderId="0" applyFont="0" applyFill="0" applyBorder="0" applyAlignment="0" applyProtection="0"/>
    <xf numFmtId="198" fontId="67" fillId="0" borderId="0" applyFont="0" applyFill="0" applyBorder="0" applyAlignment="0" applyProtection="0"/>
    <xf numFmtId="199" fontId="55" fillId="0" borderId="0"/>
    <xf numFmtId="3" fontId="1" fillId="0" borderId="0" applyFont="0" applyFill="0" applyBorder="0" applyAlignment="0" applyProtection="0"/>
    <xf numFmtId="0" fontId="68" fillId="0" borderId="0" applyNumberFormat="0" applyAlignment="0">
      <alignment horizontal="left"/>
    </xf>
    <xf numFmtId="200" fontId="69" fillId="0" borderId="0" applyFont="0" applyFill="0" applyBorder="0" applyAlignment="0" applyProtection="0"/>
    <xf numFmtId="201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14" fillId="0" borderId="0" applyFont="0" applyFill="0" applyBorder="0" applyAlignment="0" applyProtection="0"/>
    <xf numFmtId="202" fontId="1" fillId="0" borderId="0" applyFont="0" applyFill="0" applyBorder="0" applyAlignment="0" applyProtection="0"/>
    <xf numFmtId="203" fontId="47" fillId="0" borderId="0"/>
    <xf numFmtId="204" fontId="19" fillId="0" borderId="15"/>
    <xf numFmtId="0" fontId="1" fillId="0" borderId="0" applyFont="0" applyFill="0" applyBorder="0" applyAlignment="0" applyProtection="0"/>
    <xf numFmtId="14" fontId="70" fillId="0" borderId="0" applyFill="0" applyBorder="0" applyAlignment="0"/>
    <xf numFmtId="0" fontId="71" fillId="0" borderId="0"/>
    <xf numFmtId="205" fontId="72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73" fillId="0" borderId="9" applyFill="0" applyBorder="0" applyAlignment="0">
      <alignment horizontal="center" vertical="center"/>
    </xf>
    <xf numFmtId="206" fontId="30" fillId="0" borderId="0" applyFont="0" applyFill="0" applyBorder="0" applyAlignment="0" applyProtection="0"/>
    <xf numFmtId="169" fontId="1" fillId="0" borderId="0" applyFont="0" applyFill="0" applyBorder="0" applyAlignment="0" applyProtection="0"/>
    <xf numFmtId="207" fontId="47" fillId="0" borderId="0"/>
    <xf numFmtId="0" fontId="74" fillId="0" borderId="0">
      <alignment vertical="top" wrapText="1"/>
    </xf>
    <xf numFmtId="173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173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20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7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98" fontId="75" fillId="0" borderId="0" applyFont="0" applyFill="0" applyBorder="0" applyAlignment="0" applyProtection="0"/>
    <xf numFmtId="3" fontId="19" fillId="0" borderId="0" applyFont="0" applyBorder="0" applyAlignment="0"/>
    <xf numFmtId="194" fontId="60" fillId="0" borderId="0" applyFill="0" applyBorder="0" applyAlignment="0"/>
    <xf numFmtId="190" fontId="59" fillId="0" borderId="0" applyFill="0" applyBorder="0" applyAlignment="0"/>
    <xf numFmtId="194" fontId="60" fillId="0" borderId="0" applyFill="0" applyBorder="0" applyAlignment="0"/>
    <xf numFmtId="195" fontId="19" fillId="0" borderId="0" applyFill="0" applyBorder="0" applyAlignment="0"/>
    <xf numFmtId="190" fontId="59" fillId="0" borderId="0" applyFill="0" applyBorder="0" applyAlignment="0"/>
    <xf numFmtId="0" fontId="76" fillId="0" borderId="0" applyNumberFormat="0" applyAlignment="0">
      <alignment horizontal="left"/>
    </xf>
    <xf numFmtId="209" fontId="47" fillId="0" borderId="0" applyFont="0" applyFill="0" applyBorder="0" applyAlignment="0" applyProtection="0"/>
    <xf numFmtId="0" fontId="77" fillId="0" borderId="0" applyNumberFormat="0" applyFill="0" applyBorder="0" applyAlignment="0" applyProtection="0"/>
    <xf numFmtId="3" fontId="19" fillId="0" borderId="0" applyFont="0" applyBorder="0" applyAlignment="0"/>
    <xf numFmtId="2" fontId="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Protection="0">
      <alignment vertical="center"/>
    </xf>
    <xf numFmtId="0" fontId="80" fillId="0" borderId="0" applyNumberFormat="0" applyFill="0" applyBorder="0" applyAlignment="0" applyProtection="0"/>
    <xf numFmtId="0" fontId="81" fillId="0" borderId="0" applyNumberFormat="0" applyFill="0" applyBorder="0" applyProtection="0">
      <alignment vertical="center"/>
    </xf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10" fontId="47" fillId="0" borderId="16" applyNumberFormat="0" applyFill="0" applyBorder="0" applyAlignment="0" applyProtection="0"/>
    <xf numFmtId="0" fontId="84" fillId="0" borderId="0" applyNumberFormat="0" applyFill="0" applyBorder="0" applyAlignment="0" applyProtection="0"/>
    <xf numFmtId="3" fontId="19" fillId="23" borderId="17">
      <alignment horizontal="right" vertical="top" wrapText="1"/>
    </xf>
    <xf numFmtId="0" fontId="85" fillId="5" borderId="0" applyNumberFormat="0" applyBorder="0" applyAlignment="0" applyProtection="0"/>
    <xf numFmtId="38" fontId="7" fillId="2" borderId="0" applyNumberFormat="0" applyBorder="0" applyAlignment="0" applyProtection="0"/>
    <xf numFmtId="0" fontId="86" fillId="0" borderId="11" applyNumberFormat="0" applyFill="0" applyBorder="0" applyAlignment="0" applyProtection="0">
      <alignment horizontal="center" vertical="center"/>
    </xf>
    <xf numFmtId="0" fontId="87" fillId="0" borderId="0" applyNumberFormat="0" applyFont="0" applyBorder="0" applyAlignment="0">
      <alignment horizontal="left" vertical="center"/>
    </xf>
    <xf numFmtId="0" fontId="88" fillId="24" borderId="0"/>
    <xf numFmtId="0" fontId="89" fillId="0" borderId="0">
      <alignment horizontal="left"/>
    </xf>
    <xf numFmtId="0" fontId="90" fillId="0" borderId="18" applyNumberFormat="0" applyAlignment="0" applyProtection="0">
      <alignment horizontal="left" vertical="center"/>
    </xf>
    <xf numFmtId="0" fontId="90" fillId="0" borderId="6">
      <alignment horizontal="left" vertical="center"/>
    </xf>
    <xf numFmtId="0" fontId="91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2" fillId="0" borderId="19" applyNumberFormat="0" applyFill="0" applyAlignment="0" applyProtection="0"/>
    <xf numFmtId="0" fontId="92" fillId="0" borderId="0" applyNumberFormat="0" applyFill="0" applyBorder="0" applyAlignment="0" applyProtection="0"/>
    <xf numFmtId="0" fontId="93" fillId="0" borderId="0" applyProtection="0"/>
    <xf numFmtId="0" fontId="94" fillId="0" borderId="0" applyProtection="0"/>
    <xf numFmtId="0" fontId="95" fillId="0" borderId="20">
      <alignment horizontal="center"/>
    </xf>
    <xf numFmtId="0" fontId="95" fillId="0" borderId="0">
      <alignment horizontal="center"/>
    </xf>
    <xf numFmtId="211" fontId="96" fillId="25" borderId="1" applyNumberFormat="0" applyAlignment="0">
      <alignment horizontal="left" vertical="top"/>
    </xf>
    <xf numFmtId="49" fontId="97" fillId="0" borderId="1">
      <alignment vertical="center"/>
    </xf>
    <xf numFmtId="0" fontId="98" fillId="0" borderId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10" fontId="7" fillId="26" borderId="1" applyNumberFormat="0" applyBorder="0" applyAlignment="0" applyProtection="0"/>
    <xf numFmtId="0" fontId="100" fillId="8" borderId="13" applyNumberFormat="0" applyAlignment="0" applyProtection="0"/>
    <xf numFmtId="0" fontId="100" fillId="8" borderId="13" applyNumberFormat="0" applyAlignment="0" applyProtection="0"/>
    <xf numFmtId="2" fontId="101" fillId="0" borderId="4" applyBorder="0"/>
    <xf numFmtId="0" fontId="19" fillId="0" borderId="0"/>
    <xf numFmtId="212" fontId="19" fillId="27" borderId="17">
      <alignment vertical="top" wrapText="1"/>
    </xf>
    <xf numFmtId="194" fontId="60" fillId="0" borderId="0" applyFill="0" applyBorder="0" applyAlignment="0"/>
    <xf numFmtId="190" fontId="59" fillId="0" borderId="0" applyFill="0" applyBorder="0" applyAlignment="0"/>
    <xf numFmtId="194" fontId="60" fillId="0" borderId="0" applyFill="0" applyBorder="0" applyAlignment="0"/>
    <xf numFmtId="195" fontId="19" fillId="0" borderId="0" applyFill="0" applyBorder="0" applyAlignment="0"/>
    <xf numFmtId="190" fontId="59" fillId="0" borderId="0" applyFill="0" applyBorder="0" applyAlignment="0"/>
    <xf numFmtId="0" fontId="102" fillId="0" borderId="21" applyNumberFormat="0" applyFill="0" applyAlignment="0" applyProtection="0"/>
    <xf numFmtId="204" fontId="103" fillId="0" borderId="10" applyNumberFormat="0" applyFont="0" applyFill="0" applyBorder="0">
      <alignment horizontal="center"/>
    </xf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3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104" fillId="0" borderId="20"/>
    <xf numFmtId="213" fontId="67" fillId="0" borderId="10"/>
    <xf numFmtId="214" fontId="28" fillId="0" borderId="0" applyFont="0" applyFill="0" applyBorder="0" applyAlignment="0" applyProtection="0"/>
    <xf numFmtId="215" fontId="28" fillId="0" borderId="0" applyFont="0" applyFill="0" applyBorder="0" applyAlignment="0" applyProtection="0"/>
    <xf numFmtId="216" fontId="47" fillId="0" borderId="0" applyFont="0" applyFill="0" applyBorder="0" applyAlignment="0" applyProtection="0"/>
    <xf numFmtId="217" fontId="47" fillId="0" borderId="0" applyFont="0" applyFill="0" applyBorder="0" applyAlignment="0" applyProtection="0"/>
    <xf numFmtId="0" fontId="105" fillId="0" borderId="0" applyNumberFormat="0" applyFont="0" applyFill="0" applyAlignment="0"/>
    <xf numFmtId="0" fontId="106" fillId="28" borderId="0" applyNumberFormat="0" applyBorder="0" applyAlignment="0" applyProtection="0"/>
    <xf numFmtId="0" fontId="69" fillId="0" borderId="1"/>
    <xf numFmtId="0" fontId="55" fillId="0" borderId="0"/>
    <xf numFmtId="37" fontId="107" fillId="0" borderId="0"/>
    <xf numFmtId="218" fontId="28" fillId="0" borderId="0"/>
    <xf numFmtId="0" fontId="33" fillId="0" borderId="0"/>
    <xf numFmtId="0" fontId="1" fillId="0" borderId="0"/>
    <xf numFmtId="0" fontId="108" fillId="0" borderId="0"/>
    <xf numFmtId="0" fontId="67" fillId="0" borderId="0"/>
    <xf numFmtId="0" fontId="67" fillId="0" borderId="0"/>
    <xf numFmtId="0" fontId="109" fillId="0" borderId="0"/>
    <xf numFmtId="0" fontId="109" fillId="0" borderId="0"/>
    <xf numFmtId="0" fontId="109" fillId="0" borderId="0"/>
    <xf numFmtId="0" fontId="4" fillId="0" borderId="0"/>
    <xf numFmtId="0" fontId="1" fillId="0" borderId="0"/>
    <xf numFmtId="0" fontId="14" fillId="0" borderId="0"/>
    <xf numFmtId="0" fontId="1" fillId="0" borderId="0"/>
    <xf numFmtId="0" fontId="108" fillId="0" borderId="0"/>
    <xf numFmtId="0" fontId="55" fillId="0" borderId="0"/>
    <xf numFmtId="0" fontId="109" fillId="0" borderId="0"/>
    <xf numFmtId="0" fontId="1" fillId="0" borderId="0"/>
    <xf numFmtId="0" fontId="110" fillId="0" borderId="0"/>
    <xf numFmtId="0" fontId="47" fillId="0" borderId="0"/>
    <xf numFmtId="0" fontId="111" fillId="0" borderId="0"/>
    <xf numFmtId="0" fontId="1" fillId="0" borderId="0"/>
    <xf numFmtId="0" fontId="1" fillId="0" borderId="0"/>
    <xf numFmtId="0" fontId="11" fillId="0" borderId="0"/>
    <xf numFmtId="0" fontId="111" fillId="0" borderId="0"/>
    <xf numFmtId="0" fontId="1" fillId="0" borderId="0"/>
    <xf numFmtId="0" fontId="19" fillId="0" borderId="0"/>
    <xf numFmtId="0" fontId="75" fillId="0" borderId="0"/>
    <xf numFmtId="0" fontId="19" fillId="29" borderId="22" applyNumberFormat="0" applyFont="0" applyAlignment="0" applyProtection="0"/>
    <xf numFmtId="17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Font="0" applyFill="0" applyBorder="0" applyAlignment="0" applyProtection="0"/>
    <xf numFmtId="0" fontId="2" fillId="0" borderId="0"/>
    <xf numFmtId="0" fontId="113" fillId="21" borderId="23" applyNumberFormat="0" applyAlignment="0" applyProtection="0"/>
    <xf numFmtId="14" fontId="50" fillId="0" borderId="0">
      <alignment horizontal="center" wrapText="1"/>
      <protection locked="0"/>
    </xf>
    <xf numFmtId="193" fontId="19" fillId="0" borderId="0" applyFont="0" applyFill="0" applyBorder="0" applyAlignment="0" applyProtection="0"/>
    <xf numFmtId="219" fontId="47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8" fillId="0" borderId="24" applyNumberFormat="0" applyBorder="0"/>
    <xf numFmtId="194" fontId="60" fillId="0" borderId="0" applyFill="0" applyBorder="0" applyAlignment="0"/>
    <xf numFmtId="190" fontId="59" fillId="0" borderId="0" applyFill="0" applyBorder="0" applyAlignment="0"/>
    <xf numFmtId="194" fontId="60" fillId="0" borderId="0" applyFill="0" applyBorder="0" applyAlignment="0"/>
    <xf numFmtId="195" fontId="19" fillId="0" borderId="0" applyFill="0" applyBorder="0" applyAlignment="0"/>
    <xf numFmtId="190" fontId="59" fillId="0" borderId="0" applyFill="0" applyBorder="0" applyAlignment="0"/>
    <xf numFmtId="0" fontId="114" fillId="0" borderId="0"/>
    <xf numFmtId="0" fontId="28" fillId="0" borderId="0" applyNumberFormat="0" applyFont="0" applyFill="0" applyBorder="0" applyAlignment="0" applyProtection="0">
      <alignment horizontal="left"/>
    </xf>
    <xf numFmtId="0" fontId="115" fillId="0" borderId="20">
      <alignment horizontal="center"/>
    </xf>
    <xf numFmtId="0" fontId="116" fillId="30" borderId="0" applyNumberFormat="0" applyFont="0" applyBorder="0" applyAlignment="0">
      <alignment horizontal="center"/>
    </xf>
    <xf numFmtId="14" fontId="117" fillId="0" borderId="0" applyNumberFormat="0" applyFill="0" applyBorder="0" applyAlignment="0" applyProtection="0">
      <alignment horizontal="left"/>
    </xf>
    <xf numFmtId="0" fontId="19" fillId="0" borderId="0" applyNumberFormat="0" applyFill="0" applyBorder="0" applyAlignment="0" applyProtection="0"/>
    <xf numFmtId="4" fontId="118" fillId="31" borderId="25" applyNumberFormat="0" applyProtection="0">
      <alignment vertical="center"/>
    </xf>
    <xf numFmtId="4" fontId="119" fillId="31" borderId="25" applyNumberFormat="0" applyProtection="0">
      <alignment vertical="center"/>
    </xf>
    <xf numFmtId="4" fontId="120" fillId="31" borderId="25" applyNumberFormat="0" applyProtection="0">
      <alignment horizontal="left" vertical="center" indent="1"/>
    </xf>
    <xf numFmtId="4" fontId="120" fillId="32" borderId="0" applyNumberFormat="0" applyProtection="0">
      <alignment horizontal="left" vertical="center" indent="1"/>
    </xf>
    <xf numFmtId="4" fontId="120" fillId="33" borderId="25" applyNumberFormat="0" applyProtection="0">
      <alignment horizontal="right" vertical="center"/>
    </xf>
    <xf numFmtId="4" fontId="120" fillId="34" borderId="25" applyNumberFormat="0" applyProtection="0">
      <alignment horizontal="right" vertical="center"/>
    </xf>
    <xf numFmtId="4" fontId="120" fillId="35" borderId="25" applyNumberFormat="0" applyProtection="0">
      <alignment horizontal="right" vertical="center"/>
    </xf>
    <xf numFmtId="4" fontId="120" fillId="36" borderId="25" applyNumberFormat="0" applyProtection="0">
      <alignment horizontal="right" vertical="center"/>
    </xf>
    <xf numFmtId="4" fontId="120" fillId="37" borderId="25" applyNumberFormat="0" applyProtection="0">
      <alignment horizontal="right" vertical="center"/>
    </xf>
    <xf numFmtId="4" fontId="120" fillId="38" borderId="25" applyNumberFormat="0" applyProtection="0">
      <alignment horizontal="right" vertical="center"/>
    </xf>
    <xf numFmtId="4" fontId="120" fillId="39" borderId="25" applyNumberFormat="0" applyProtection="0">
      <alignment horizontal="right" vertical="center"/>
    </xf>
    <xf numFmtId="4" fontId="120" fillId="40" borderId="25" applyNumberFormat="0" applyProtection="0">
      <alignment horizontal="right" vertical="center"/>
    </xf>
    <xf numFmtId="4" fontId="120" fillId="41" borderId="25" applyNumberFormat="0" applyProtection="0">
      <alignment horizontal="right" vertical="center"/>
    </xf>
    <xf numFmtId="4" fontId="118" fillId="42" borderId="26" applyNumberFormat="0" applyProtection="0">
      <alignment horizontal="left" vertical="center" indent="1"/>
    </xf>
    <xf numFmtId="4" fontId="118" fillId="43" borderId="0" applyNumberFormat="0" applyProtection="0">
      <alignment horizontal="left" vertical="center" indent="1"/>
    </xf>
    <xf numFmtId="4" fontId="118" fillId="32" borderId="0" applyNumberFormat="0" applyProtection="0">
      <alignment horizontal="left" vertical="center" indent="1"/>
    </xf>
    <xf numFmtId="4" fontId="120" fillId="43" borderId="25" applyNumberFormat="0" applyProtection="0">
      <alignment horizontal="right" vertical="center"/>
    </xf>
    <xf numFmtId="4" fontId="121" fillId="43" borderId="0" applyNumberFormat="0" applyProtection="0">
      <alignment horizontal="left" vertical="center" indent="1"/>
    </xf>
    <xf numFmtId="4" fontId="121" fillId="32" borderId="0" applyNumberFormat="0" applyProtection="0">
      <alignment horizontal="left" vertical="center" indent="1"/>
    </xf>
    <xf numFmtId="4" fontId="120" fillId="44" borderId="25" applyNumberFormat="0" applyProtection="0">
      <alignment vertical="center"/>
    </xf>
    <xf numFmtId="4" fontId="122" fillId="44" borderId="25" applyNumberFormat="0" applyProtection="0">
      <alignment vertical="center"/>
    </xf>
    <xf numFmtId="4" fontId="118" fillId="43" borderId="27" applyNumberFormat="0" applyProtection="0">
      <alignment horizontal="left" vertical="center" indent="1"/>
    </xf>
    <xf numFmtId="4" fontId="120" fillId="44" borderId="25" applyNumberFormat="0" applyProtection="0">
      <alignment horizontal="right" vertical="center"/>
    </xf>
    <xf numFmtId="4" fontId="122" fillId="44" borderId="25" applyNumberFormat="0" applyProtection="0">
      <alignment horizontal="right" vertical="center"/>
    </xf>
    <xf numFmtId="4" fontId="118" fillId="43" borderId="25" applyNumberFormat="0" applyProtection="0">
      <alignment horizontal="left" vertical="center" indent="1"/>
    </xf>
    <xf numFmtId="4" fontId="123" fillId="25" borderId="27" applyNumberFormat="0" applyProtection="0">
      <alignment horizontal="left" vertical="center" indent="1"/>
    </xf>
    <xf numFmtId="4" fontId="124" fillId="44" borderId="25" applyNumberFormat="0" applyProtection="0">
      <alignment horizontal="right" vertical="center"/>
    </xf>
    <xf numFmtId="0" fontId="14" fillId="0" borderId="0">
      <alignment vertical="center"/>
    </xf>
    <xf numFmtId="220" fontId="125" fillId="0" borderId="0" applyFont="0" applyFill="0" applyBorder="0" applyAlignment="0" applyProtection="0"/>
    <xf numFmtId="0" fontId="116" fillId="1" borderId="6" applyNumberFormat="0" applyFont="0" applyAlignment="0">
      <alignment horizontal="center"/>
    </xf>
    <xf numFmtId="0" fontId="126" fillId="0" borderId="0" applyNumberFormat="0" applyFill="0" applyBorder="0" applyAlignment="0">
      <alignment horizontal="center"/>
    </xf>
    <xf numFmtId="0" fontId="47" fillId="0" borderId="0"/>
    <xf numFmtId="167" fontId="127" fillId="0" borderId="0" applyNumberFormat="0" applyBorder="0" applyAlignment="0">
      <alignment horizontal="centerContinuous"/>
    </xf>
    <xf numFmtId="0" fontId="128" fillId="0" borderId="0"/>
    <xf numFmtId="0" fontId="90" fillId="0" borderId="6">
      <alignment horizontal="left" vertical="center"/>
    </xf>
    <xf numFmtId="0" fontId="90" fillId="0" borderId="18" applyNumberFormat="0" applyAlignment="0" applyProtection="0">
      <alignment horizontal="left" vertical="center"/>
    </xf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67" fontId="64" fillId="0" borderId="0" applyFont="0" applyFill="0" applyBorder="0" applyAlignment="0" applyProtection="0"/>
    <xf numFmtId="0" fontId="38" fillId="0" borderId="0"/>
    <xf numFmtId="0" fontId="129" fillId="0" borderId="0"/>
    <xf numFmtId="0" fontId="69" fillId="0" borderId="0"/>
    <xf numFmtId="0" fontId="69" fillId="0" borderId="0"/>
    <xf numFmtId="180" fontId="27" fillId="0" borderId="0" applyFont="0" applyFill="0" applyBorder="0" applyAlignment="0" applyProtection="0"/>
    <xf numFmtId="0" fontId="105" fillId="0" borderId="0" applyNumberFormat="0" applyFont="0" applyFill="0" applyAlignment="0"/>
    <xf numFmtId="177" fontId="27" fillId="0" borderId="0" applyFont="0" applyFill="0" applyBorder="0" applyAlignment="0" applyProtection="0"/>
    <xf numFmtId="0" fontId="1" fillId="0" borderId="28" applyNumberFormat="0" applyFont="0" applyFill="0" applyAlignment="0" applyProtection="0"/>
    <xf numFmtId="221" fontId="69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1" fillId="0" borderId="28" applyNumberFormat="0" applyFont="0" applyFill="0" applyAlignment="0" applyProtection="0"/>
    <xf numFmtId="221" fontId="69" fillId="0" borderId="0" applyFont="0" applyFill="0" applyBorder="0" applyAlignment="0" applyProtection="0"/>
    <xf numFmtId="180" fontId="27" fillId="0" borderId="0" applyFont="0" applyFill="0" applyBorder="0" applyAlignment="0" applyProtection="0"/>
    <xf numFmtId="3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22" fontId="26" fillId="0" borderId="0" applyFont="0" applyFill="0" applyBorder="0" applyAlignment="0" applyProtection="0"/>
    <xf numFmtId="223" fontId="26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130" fillId="0" borderId="0"/>
    <xf numFmtId="0" fontId="104" fillId="0" borderId="0"/>
    <xf numFmtId="40" fontId="131" fillId="0" borderId="0" applyBorder="0">
      <alignment horizontal="right"/>
    </xf>
    <xf numFmtId="224" fontId="69" fillId="0" borderId="4">
      <alignment horizontal="right" vertical="center"/>
    </xf>
    <xf numFmtId="225" fontId="67" fillId="0" borderId="4">
      <alignment horizontal="right" vertical="center"/>
    </xf>
    <xf numFmtId="226" fontId="19" fillId="0" borderId="4">
      <alignment horizontal="right" vertical="center"/>
    </xf>
    <xf numFmtId="225" fontId="67" fillId="0" borderId="4">
      <alignment horizontal="right" vertical="center"/>
    </xf>
    <xf numFmtId="227" fontId="64" fillId="0" borderId="4">
      <alignment horizontal="right" vertical="center"/>
    </xf>
    <xf numFmtId="224" fontId="69" fillId="0" borderId="4">
      <alignment horizontal="right" vertical="center"/>
    </xf>
    <xf numFmtId="225" fontId="67" fillId="0" borderId="4">
      <alignment horizontal="right" vertical="center"/>
    </xf>
    <xf numFmtId="226" fontId="19" fillId="0" borderId="4">
      <alignment horizontal="right" vertical="center"/>
    </xf>
    <xf numFmtId="226" fontId="19" fillId="0" borderId="4">
      <alignment horizontal="right" vertical="center"/>
    </xf>
    <xf numFmtId="224" fontId="69" fillId="0" borderId="4">
      <alignment horizontal="right" vertical="center"/>
    </xf>
    <xf numFmtId="225" fontId="67" fillId="0" borderId="4">
      <alignment horizontal="right" vertical="center"/>
    </xf>
    <xf numFmtId="224" fontId="69" fillId="0" borderId="4">
      <alignment horizontal="right" vertical="center"/>
    </xf>
    <xf numFmtId="228" fontId="27" fillId="0" borderId="4">
      <alignment horizontal="right" vertical="center"/>
    </xf>
    <xf numFmtId="229" fontId="67" fillId="0" borderId="4">
      <alignment horizontal="right" vertical="center"/>
    </xf>
    <xf numFmtId="224" fontId="69" fillId="0" borderId="4">
      <alignment horizontal="right" vertical="center"/>
    </xf>
    <xf numFmtId="49" fontId="70" fillId="0" borderId="0" applyFill="0" applyBorder="0" applyAlignment="0"/>
    <xf numFmtId="230" fontId="47" fillId="0" borderId="0" applyFill="0" applyBorder="0" applyAlignment="0"/>
    <xf numFmtId="231" fontId="47" fillId="0" borderId="0" applyFill="0" applyBorder="0" applyAlignment="0"/>
    <xf numFmtId="232" fontId="69" fillId="0" borderId="4">
      <alignment horizontal="center"/>
    </xf>
    <xf numFmtId="0" fontId="19" fillId="0" borderId="29"/>
    <xf numFmtId="0" fontId="6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4" fillId="0" borderId="9" applyNumberFormat="0" applyBorder="0" applyAlignment="0"/>
    <xf numFmtId="0" fontId="132" fillId="0" borderId="10" applyNumberFormat="0" applyBorder="0" applyAlignment="0">
      <alignment horizontal="center"/>
    </xf>
    <xf numFmtId="3" fontId="133" fillId="0" borderId="11" applyNumberFormat="0" applyBorder="0" applyAlignment="0"/>
    <xf numFmtId="3" fontId="134" fillId="0" borderId="0" applyNumberFormat="0" applyFill="0" applyBorder="0" applyAlignment="0" applyProtection="0">
      <alignment horizontal="center" wrapText="1"/>
    </xf>
    <xf numFmtId="0" fontId="135" fillId="0" borderId="2" applyBorder="0" applyAlignment="0">
      <alignment horizontal="center" vertical="center"/>
    </xf>
    <xf numFmtId="0" fontId="136" fillId="0" borderId="0" applyNumberFormat="0" applyFill="0" applyBorder="0" applyAlignment="0" applyProtection="0">
      <alignment horizontal="centerContinuous"/>
    </xf>
    <xf numFmtId="0" fontId="86" fillId="0" borderId="30" applyNumberFormat="0" applyFill="0" applyBorder="0" applyAlignment="0" applyProtection="0">
      <alignment horizontal="center" vertical="center" wrapText="1"/>
    </xf>
    <xf numFmtId="0" fontId="137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8" fillId="0" borderId="31" applyNumberFormat="0" applyBorder="0" applyAlignment="0">
      <alignment vertical="center"/>
    </xf>
    <xf numFmtId="0" fontId="1" fillId="0" borderId="28" applyNumberFormat="0" applyFont="0" applyFill="0" applyAlignment="0" applyProtection="0"/>
    <xf numFmtId="0" fontId="19" fillId="0" borderId="0" applyNumberFormat="0" applyFill="0" applyBorder="0" applyAlignment="0" applyProtection="0">
      <alignment vertical="center"/>
    </xf>
    <xf numFmtId="0" fontId="139" fillId="0" borderId="32" applyNumberFormat="0" applyAlignment="0">
      <alignment horizontal="center"/>
    </xf>
    <xf numFmtId="231" fontId="69" fillId="0" borderId="0"/>
    <xf numFmtId="233" fontId="69" fillId="0" borderId="1"/>
    <xf numFmtId="0" fontId="69" fillId="0" borderId="9">
      <alignment horizontal="left" vertical="center" wrapText="1" indent="1"/>
    </xf>
    <xf numFmtId="3" fontId="19" fillId="33" borderId="17">
      <alignment horizontal="right" vertical="top" wrapText="1"/>
    </xf>
    <xf numFmtId="3" fontId="69" fillId="0" borderId="0" applyNumberFormat="0" applyBorder="0" applyAlignment="0" applyProtection="0">
      <alignment horizontal="centerContinuous"/>
      <protection locked="0"/>
    </xf>
    <xf numFmtId="3" fontId="140" fillId="0" borderId="0">
      <protection locked="0"/>
    </xf>
    <xf numFmtId="0" fontId="141" fillId="0" borderId="33" applyFill="0" applyBorder="0" applyAlignment="0">
      <alignment horizontal="center"/>
    </xf>
    <xf numFmtId="211" fontId="142" fillId="45" borderId="2">
      <alignment vertical="top"/>
    </xf>
    <xf numFmtId="0" fontId="143" fillId="46" borderId="1">
      <alignment horizontal="left" vertical="center"/>
    </xf>
    <xf numFmtId="175" fontId="144" fillId="47" borderId="2"/>
    <xf numFmtId="211" fontId="145" fillId="0" borderId="2">
      <alignment horizontal="left" vertical="top"/>
    </xf>
    <xf numFmtId="0" fontId="146" fillId="48" borderId="0">
      <alignment horizontal="left" vertical="center"/>
    </xf>
    <xf numFmtId="234" fontId="26" fillId="0" borderId="7">
      <alignment horizontal="left" vertical="top"/>
    </xf>
    <xf numFmtId="0" fontId="147" fillId="0" borderId="7">
      <alignment horizontal="left" vertical="center"/>
    </xf>
    <xf numFmtId="235" fontId="72" fillId="0" borderId="0" applyFont="0" applyFill="0" applyBorder="0" applyAlignment="0" applyProtection="0"/>
    <xf numFmtId="236" fontId="59" fillId="0" borderId="0" applyFont="0" applyFill="0" applyBorder="0" applyAlignment="0" applyProtection="0"/>
    <xf numFmtId="177" fontId="75" fillId="0" borderId="0" applyFont="0" applyFill="0" applyBorder="0" applyAlignment="0" applyProtection="0"/>
    <xf numFmtId="237" fontId="75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99" fillId="0" borderId="0" applyFont="0" applyFill="0" applyBorder="0" applyAlignment="0" applyProtection="0"/>
    <xf numFmtId="0" fontId="99" fillId="0" borderId="0" applyFont="0" applyFill="0" applyBorder="0" applyAlignment="0" applyProtection="0"/>
    <xf numFmtId="0" fontId="14" fillId="0" borderId="0">
      <alignment vertical="center"/>
    </xf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50" fillId="0" borderId="0"/>
    <xf numFmtId="0" fontId="151" fillId="0" borderId="34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85" fontId="33" fillId="0" borderId="0" applyFont="0" applyFill="0" applyBorder="0" applyAlignment="0" applyProtection="0"/>
    <xf numFmtId="0" fontId="152" fillId="0" borderId="0"/>
    <xf numFmtId="0" fontId="105" fillId="0" borderId="0"/>
    <xf numFmtId="173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53" fillId="0" borderId="0"/>
    <xf numFmtId="168" fontId="31" fillId="0" borderId="0" applyFont="0" applyFill="0" applyBorder="0" applyAlignment="0" applyProtection="0"/>
    <xf numFmtId="175" fontId="23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9" fontId="158" fillId="0" borderId="0" applyFont="0" applyFill="0" applyBorder="0" applyAlignment="0" applyProtection="0"/>
  </cellStyleXfs>
  <cellXfs count="169">
    <xf numFmtId="0" fontId="1" fillId="0" borderId="0" xfId="0" applyNumberFormat="1" applyFont="1" applyFill="1" applyBorder="1" applyAlignment="1" applyProtection="1">
      <alignment vertical="top"/>
    </xf>
    <xf numFmtId="0" fontId="12" fillId="0" borderId="9" xfId="0" applyFont="1" applyFill="1" applyBorder="1" applyAlignment="1">
      <alignment vertical="center" wrapText="1"/>
    </xf>
    <xf numFmtId="0" fontId="13" fillId="0" borderId="0" xfId="3" applyNumberFormat="1" applyFont="1" applyFill="1" applyBorder="1" applyAlignment="1" applyProtection="1">
      <alignment vertical="top"/>
    </xf>
    <xf numFmtId="0" fontId="14" fillId="0" borderId="0" xfId="3" applyNumberFormat="1" applyFont="1" applyFill="1" applyBorder="1" applyAlignment="1" applyProtection="1">
      <alignment vertical="top"/>
    </xf>
    <xf numFmtId="0" fontId="4" fillId="0" borderId="0" xfId="3" applyNumberFormat="1" applyFont="1" applyFill="1" applyBorder="1" applyAlignment="1" applyProtection="1">
      <alignment vertical="top"/>
    </xf>
    <xf numFmtId="0" fontId="13" fillId="0" borderId="1" xfId="3" applyNumberFormat="1" applyFont="1" applyFill="1" applyBorder="1" applyAlignment="1" applyProtection="1">
      <alignment horizontal="center" vertical="center" wrapText="1"/>
    </xf>
    <xf numFmtId="0" fontId="13" fillId="0" borderId="1" xfId="3" applyNumberFormat="1" applyFont="1" applyFill="1" applyBorder="1" applyAlignment="1" applyProtection="1">
      <alignment horizontal="center" vertical="top"/>
    </xf>
    <xf numFmtId="0" fontId="13" fillId="0" borderId="0" xfId="3" applyNumberFormat="1" applyFont="1" applyFill="1" applyBorder="1" applyAlignment="1" applyProtection="1">
      <alignment horizontal="center" vertical="top"/>
    </xf>
    <xf numFmtId="0" fontId="6" fillId="0" borderId="1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vertical="top"/>
    </xf>
    <xf numFmtId="0" fontId="9" fillId="0" borderId="9" xfId="3" applyNumberFormat="1" applyFont="1" applyFill="1" applyBorder="1" applyAlignment="1" applyProtection="1">
      <alignment horizontal="center" vertical="top"/>
    </xf>
    <xf numFmtId="166" fontId="14" fillId="0" borderId="9" xfId="2" applyNumberFormat="1" applyFont="1" applyFill="1" applyBorder="1" applyAlignment="1">
      <alignment horizontal="center" vertical="center" wrapText="1"/>
    </xf>
    <xf numFmtId="0" fontId="9" fillId="0" borderId="0" xfId="3" applyNumberFormat="1" applyFont="1" applyFill="1" applyBorder="1" applyAlignment="1" applyProtection="1">
      <alignment vertical="top"/>
    </xf>
    <xf numFmtId="0" fontId="14" fillId="0" borderId="9" xfId="3" applyNumberFormat="1" applyFont="1" applyFill="1" applyBorder="1" applyAlignment="1" applyProtection="1">
      <alignment horizontal="center" vertical="center"/>
    </xf>
    <xf numFmtId="0" fontId="12" fillId="0" borderId="9" xfId="3" applyNumberFormat="1" applyFont="1" applyFill="1" applyBorder="1" applyAlignment="1" applyProtection="1">
      <alignment horizontal="justify" vertical="center"/>
    </xf>
    <xf numFmtId="0" fontId="14" fillId="0" borderId="9" xfId="3" applyNumberFormat="1" applyFont="1" applyFill="1" applyBorder="1" applyAlignment="1" applyProtection="1">
      <alignment horizontal="justify" vertical="center" wrapText="1"/>
    </xf>
    <xf numFmtId="0" fontId="14" fillId="0" borderId="9" xfId="3" applyNumberFormat="1" applyFont="1" applyFill="1" applyBorder="1" applyAlignment="1" applyProtection="1">
      <alignment horizontal="justify" vertical="center"/>
    </xf>
    <xf numFmtId="0" fontId="6" fillId="0" borderId="9" xfId="3" applyNumberFormat="1" applyFont="1" applyFill="1" applyBorder="1" applyAlignment="1" applyProtection="1">
      <alignment horizontal="center" vertical="center" wrapText="1"/>
    </xf>
    <xf numFmtId="166" fontId="13" fillId="0" borderId="9" xfId="2" applyNumberFormat="1" applyFont="1" applyFill="1" applyBorder="1" applyAlignment="1">
      <alignment horizontal="center" vertical="center" wrapText="1"/>
    </xf>
    <xf numFmtId="0" fontId="14" fillId="0" borderId="9" xfId="3" applyFont="1" applyFill="1" applyBorder="1" applyAlignment="1">
      <alignment horizontal="center" vertical="center" wrapText="1"/>
    </xf>
    <xf numFmtId="0" fontId="12" fillId="0" borderId="9" xfId="3" applyFont="1" applyFill="1" applyBorder="1" applyAlignment="1">
      <alignment horizontal="center" vertical="center" wrapText="1"/>
    </xf>
    <xf numFmtId="0" fontId="6" fillId="0" borderId="9" xfId="3" applyNumberFormat="1" applyFont="1" applyFill="1" applyBorder="1" applyAlignment="1" applyProtection="1">
      <alignment horizontal="center" vertical="top"/>
    </xf>
    <xf numFmtId="0" fontId="5" fillId="0" borderId="0" xfId="3" applyNumberFormat="1" applyFont="1" applyFill="1" applyBorder="1" applyAlignment="1" applyProtection="1">
      <alignment vertical="top"/>
    </xf>
    <xf numFmtId="0" fontId="14" fillId="0" borderId="9" xfId="0" quotePrefix="1" applyFont="1" applyFill="1" applyBorder="1" applyAlignment="1">
      <alignment vertical="center" wrapText="1"/>
    </xf>
    <xf numFmtId="166" fontId="12" fillId="0" borderId="9" xfId="2" applyNumberFormat="1" applyFont="1" applyFill="1" applyBorder="1" applyAlignment="1">
      <alignment horizontal="center" vertical="center" wrapText="1"/>
    </xf>
    <xf numFmtId="0" fontId="12" fillId="0" borderId="9" xfId="0" quotePrefix="1" applyFont="1" applyFill="1" applyBorder="1" applyAlignment="1">
      <alignment vertical="center" wrapText="1"/>
    </xf>
    <xf numFmtId="43" fontId="14" fillId="0" borderId="9" xfId="2" applyFont="1" applyFill="1" applyBorder="1" applyAlignment="1">
      <alignment vertical="center" wrapText="1"/>
    </xf>
    <xf numFmtId="43" fontId="12" fillId="0" borderId="9" xfId="2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4" fillId="0" borderId="9" xfId="943" applyFont="1" applyBorder="1" applyAlignment="1">
      <alignment horizontal="justify" vertical="center" wrapText="1"/>
    </xf>
    <xf numFmtId="166" fontId="13" fillId="0" borderId="9" xfId="944" applyNumberFormat="1" applyFont="1" applyFill="1" applyBorder="1" applyAlignment="1">
      <alignment horizontal="right" vertical="center" wrapText="1"/>
    </xf>
    <xf numFmtId="0" fontId="16" fillId="0" borderId="9" xfId="760" applyFont="1" applyBorder="1" applyAlignment="1">
      <alignment vertical="center" wrapText="1"/>
    </xf>
    <xf numFmtId="166" fontId="13" fillId="0" borderId="1" xfId="2" applyNumberFormat="1" applyFont="1" applyFill="1" applyBorder="1" applyAlignment="1" applyProtection="1">
      <alignment horizontal="right" vertical="top"/>
    </xf>
    <xf numFmtId="0" fontId="13" fillId="0" borderId="10" xfId="3" applyNumberFormat="1" applyFont="1" applyFill="1" applyBorder="1" applyAlignment="1" applyProtection="1">
      <alignment horizontal="center" vertical="center" wrapText="1"/>
    </xf>
    <xf numFmtId="0" fontId="13" fillId="0" borderId="10" xfId="3" applyNumberFormat="1" applyFont="1" applyFill="1" applyBorder="1" applyAlignment="1" applyProtection="1">
      <alignment horizontal="justify" vertical="center" wrapText="1"/>
    </xf>
    <xf numFmtId="167" fontId="13" fillId="0" borderId="10" xfId="2" applyNumberFormat="1" applyFont="1" applyFill="1" applyBorder="1" applyAlignment="1" applyProtection="1">
      <alignment horizontal="right" vertical="center" wrapText="1"/>
    </xf>
    <xf numFmtId="0" fontId="14" fillId="0" borderId="9" xfId="3" applyNumberFormat="1" applyFont="1" applyFill="1" applyBorder="1" applyAlignment="1" applyProtection="1">
      <alignment horizontal="center" vertical="top"/>
    </xf>
    <xf numFmtId="0" fontId="14" fillId="0" borderId="9" xfId="3" applyNumberFormat="1" applyFont="1" applyFill="1" applyBorder="1" applyAlignment="1" applyProtection="1">
      <alignment horizontal="justify" vertical="top"/>
    </xf>
    <xf numFmtId="167" fontId="14" fillId="0" borderId="9" xfId="2" applyNumberFormat="1" applyFont="1" applyFill="1" applyBorder="1" applyAlignment="1" applyProtection="1">
      <alignment horizontal="right" vertical="top"/>
    </xf>
    <xf numFmtId="166" fontId="14" fillId="0" borderId="9" xfId="2" applyNumberFormat="1" applyFont="1" applyFill="1" applyBorder="1" applyAlignment="1" applyProtection="1">
      <alignment horizontal="right" vertical="top"/>
    </xf>
    <xf numFmtId="0" fontId="12" fillId="0" borderId="9" xfId="3" applyNumberFormat="1" applyFont="1" applyFill="1" applyBorder="1" applyAlignment="1" applyProtection="1">
      <alignment horizontal="justify" vertical="top"/>
    </xf>
    <xf numFmtId="0" fontId="12" fillId="0" borderId="9" xfId="3" applyNumberFormat="1" applyFont="1" applyFill="1" applyBorder="1" applyAlignment="1" applyProtection="1">
      <alignment horizontal="center" vertical="top"/>
    </xf>
    <xf numFmtId="167" fontId="12" fillId="0" borderId="9" xfId="2" applyNumberFormat="1" applyFont="1" applyFill="1" applyBorder="1" applyAlignment="1" applyProtection="1">
      <alignment horizontal="right" vertical="top"/>
    </xf>
    <xf numFmtId="0" fontId="12" fillId="0" borderId="0" xfId="3" applyNumberFormat="1" applyFont="1" applyFill="1" applyBorder="1" applyAlignment="1" applyProtection="1">
      <alignment vertical="top"/>
    </xf>
    <xf numFmtId="0" fontId="13" fillId="0" borderId="9" xfId="3" applyNumberFormat="1" applyFont="1" applyFill="1" applyBorder="1" applyAlignment="1" applyProtection="1">
      <alignment horizontal="center" vertical="center" wrapText="1"/>
    </xf>
    <xf numFmtId="0" fontId="13" fillId="0" borderId="9" xfId="3" applyNumberFormat="1" applyFont="1" applyFill="1" applyBorder="1" applyAlignment="1" applyProtection="1">
      <alignment horizontal="justify" vertical="center" wrapText="1"/>
    </xf>
    <xf numFmtId="166" fontId="13" fillId="0" borderId="9" xfId="2" applyNumberFormat="1" applyFont="1" applyFill="1" applyBorder="1" applyAlignment="1" applyProtection="1">
      <alignment horizontal="right" vertical="top"/>
    </xf>
    <xf numFmtId="0" fontId="13" fillId="0" borderId="9" xfId="3" applyNumberFormat="1" applyFont="1" applyFill="1" applyBorder="1" applyAlignment="1" applyProtection="1">
      <alignment horizontal="center" vertical="top"/>
    </xf>
    <xf numFmtId="0" fontId="154" fillId="0" borderId="9" xfId="3" applyFont="1" applyFill="1" applyBorder="1" applyAlignment="1">
      <alignment vertical="center" wrapText="1"/>
    </xf>
    <xf numFmtId="166" fontId="154" fillId="0" borderId="9" xfId="2" applyNumberFormat="1" applyFont="1" applyFill="1" applyBorder="1" applyAlignment="1">
      <alignment horizontal="center" vertical="center" wrapText="1"/>
    </xf>
    <xf numFmtId="166" fontId="16" fillId="0" borderId="9" xfId="2" applyNumberFormat="1" applyFont="1" applyFill="1" applyBorder="1" applyAlignment="1">
      <alignment horizontal="center" vertical="center" wrapText="1"/>
    </xf>
    <xf numFmtId="166" fontId="156" fillId="0" borderId="9" xfId="2" applyNumberFormat="1" applyFont="1" applyFill="1" applyBorder="1" applyAlignment="1">
      <alignment horizontal="center" vertical="center" wrapText="1"/>
    </xf>
    <xf numFmtId="166" fontId="157" fillId="0" borderId="9" xfId="2" applyNumberFormat="1" applyFont="1" applyFill="1" applyBorder="1" applyAlignment="1">
      <alignment horizontal="center" vertical="center" wrapText="1"/>
    </xf>
    <xf numFmtId="166" fontId="12" fillId="0" borderId="9" xfId="2" applyNumberFormat="1" applyFont="1" applyFill="1" applyBorder="1" applyAlignment="1" applyProtection="1">
      <alignment horizontal="right" vertical="top"/>
    </xf>
    <xf numFmtId="0" fontId="13" fillId="0" borderId="9" xfId="3" applyNumberFormat="1" applyFont="1" applyFill="1" applyBorder="1" applyAlignment="1" applyProtection="1">
      <alignment horizontal="justify" vertical="top" wrapText="1"/>
    </xf>
    <xf numFmtId="166" fontId="13" fillId="0" borderId="9" xfId="2" applyNumberFormat="1" applyFont="1" applyFill="1" applyBorder="1" applyAlignment="1" applyProtection="1">
      <alignment horizontal="right" vertical="center" wrapText="1"/>
    </xf>
    <xf numFmtId="0" fontId="14" fillId="0" borderId="12" xfId="3" applyNumberFormat="1" applyFont="1" applyFill="1" applyBorder="1" applyAlignment="1" applyProtection="1">
      <alignment horizontal="left" vertical="top" indent="1"/>
    </xf>
    <xf numFmtId="0" fontId="14" fillId="0" borderId="12" xfId="3" applyNumberFormat="1" applyFont="1" applyFill="1" applyBorder="1" applyAlignment="1" applyProtection="1">
      <alignment horizontal="left" vertical="top"/>
    </xf>
    <xf numFmtId="166" fontId="14" fillId="0" borderId="12" xfId="2" applyNumberFormat="1" applyFont="1" applyFill="1" applyBorder="1" applyAlignment="1" applyProtection="1">
      <alignment horizontal="right" vertical="top"/>
    </xf>
    <xf numFmtId="166" fontId="14" fillId="0" borderId="12" xfId="2" applyNumberFormat="1" applyFont="1" applyFill="1" applyBorder="1" applyAlignment="1" applyProtection="1">
      <alignment horizontal="right" vertical="top" indent="1"/>
    </xf>
    <xf numFmtId="0" fontId="9" fillId="0" borderId="9" xfId="3" applyNumberFormat="1" applyFont="1" applyFill="1" applyBorder="1" applyAlignment="1" applyProtection="1">
      <alignment horizontal="left"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0" fontId="9" fillId="0" borderId="0" xfId="3" applyNumberFormat="1" applyFont="1" applyFill="1" applyBorder="1" applyAlignment="1" applyProtection="1">
      <alignment horizontal="center" vertical="top"/>
    </xf>
    <xf numFmtId="0" fontId="13" fillId="0" borderId="10" xfId="3" applyNumberFormat="1" applyFont="1" applyFill="1" applyBorder="1" applyAlignment="1" applyProtection="1">
      <alignment horizontal="center" vertical="top"/>
    </xf>
    <xf numFmtId="0" fontId="13" fillId="0" borderId="10" xfId="3" applyNumberFormat="1" applyFont="1" applyFill="1" applyBorder="1" applyAlignment="1" applyProtection="1">
      <alignment horizontal="right" vertical="top"/>
    </xf>
    <xf numFmtId="0" fontId="13" fillId="0" borderId="9" xfId="3" applyNumberFormat="1" applyFont="1" applyFill="1" applyBorder="1" applyAlignment="1" applyProtection="1">
      <alignment horizontal="left" vertical="top"/>
    </xf>
    <xf numFmtId="0" fontId="6" fillId="0" borderId="9" xfId="3" applyNumberFormat="1" applyFont="1" applyFill="1" applyBorder="1" applyAlignment="1" applyProtection="1">
      <alignment horizontal="justify" vertical="top"/>
    </xf>
    <xf numFmtId="0" fontId="9" fillId="0" borderId="9" xfId="3" applyNumberFormat="1" applyFont="1" applyFill="1" applyBorder="1" applyAlignment="1" applyProtection="1">
      <alignment horizontal="left" vertical="center" wrapText="1"/>
    </xf>
    <xf numFmtId="0" fontId="17" fillId="0" borderId="1" xfId="3" applyNumberFormat="1" applyFont="1" applyFill="1" applyBorder="1" applyAlignment="1" applyProtection="1">
      <alignment horizontal="center" vertical="center" wrapText="1"/>
    </xf>
    <xf numFmtId="0" fontId="155" fillId="0" borderId="0" xfId="3" applyNumberFormat="1" applyFont="1" applyFill="1" applyBorder="1" applyAlignment="1" applyProtection="1">
      <alignment vertical="top"/>
    </xf>
    <xf numFmtId="0" fontId="9" fillId="0" borderId="9" xfId="3" applyNumberFormat="1" applyFont="1" applyFill="1" applyBorder="1" applyAlignment="1" applyProtection="1">
      <alignment horizontal="left" vertical="top" indent="1"/>
    </xf>
    <xf numFmtId="166" fontId="9" fillId="0" borderId="9" xfId="2" applyNumberFormat="1" applyFont="1" applyFill="1" applyBorder="1" applyAlignment="1" applyProtection="1">
      <alignment horizontal="left" vertical="top" indent="1"/>
    </xf>
    <xf numFmtId="0" fontId="6" fillId="0" borderId="12" xfId="3" applyNumberFormat="1" applyFont="1" applyFill="1" applyBorder="1" applyAlignment="1" applyProtection="1">
      <alignment horizontal="left" vertical="top" indent="1"/>
    </xf>
    <xf numFmtId="0" fontId="6" fillId="0" borderId="12" xfId="3" applyNumberFormat="1" applyFont="1" applyFill="1" applyBorder="1" applyAlignment="1" applyProtection="1">
      <alignment horizontal="left" vertical="top"/>
    </xf>
    <xf numFmtId="166" fontId="6" fillId="0" borderId="12" xfId="3" applyNumberFormat="1" applyFont="1" applyFill="1" applyBorder="1" applyAlignment="1" applyProtection="1">
      <alignment horizontal="left" vertical="top" indent="1"/>
    </xf>
    <xf numFmtId="0" fontId="6" fillId="0" borderId="9" xfId="3" applyNumberFormat="1" applyFont="1" applyFill="1" applyBorder="1" applyAlignment="1" applyProtection="1">
      <alignment horizontal="left" vertical="center" wrapText="1" shrinkToFit="1"/>
    </xf>
    <xf numFmtId="0" fontId="6" fillId="0" borderId="9" xfId="3" applyNumberFormat="1" applyFont="1" applyFill="1" applyBorder="1" applyAlignment="1" applyProtection="1">
      <alignment horizontal="left" vertical="center" wrapText="1"/>
    </xf>
    <xf numFmtId="166" fontId="13" fillId="0" borderId="10" xfId="2" applyNumberFormat="1" applyFont="1" applyFill="1" applyBorder="1" applyAlignment="1" applyProtection="1">
      <alignment horizontal="left" vertical="top"/>
    </xf>
    <xf numFmtId="166" fontId="13" fillId="0" borderId="9" xfId="2" applyNumberFormat="1" applyFont="1" applyFill="1" applyBorder="1" applyAlignment="1" applyProtection="1">
      <alignment horizontal="left" vertical="top"/>
    </xf>
    <xf numFmtId="166" fontId="9" fillId="0" borderId="9" xfId="2" applyNumberFormat="1" applyFont="1" applyFill="1" applyBorder="1" applyAlignment="1" applyProtection="1">
      <alignment horizontal="left" vertical="top"/>
    </xf>
    <xf numFmtId="166" fontId="6" fillId="0" borderId="9" xfId="2" applyNumberFormat="1" applyFont="1" applyFill="1" applyBorder="1" applyAlignment="1" applyProtection="1">
      <alignment horizontal="left" vertical="top"/>
    </xf>
    <xf numFmtId="239" fontId="14" fillId="0" borderId="9" xfId="945" applyNumberFormat="1" applyFont="1" applyFill="1" applyBorder="1" applyAlignment="1" applyProtection="1">
      <alignment horizontal="right" vertical="top"/>
    </xf>
    <xf numFmtId="0" fontId="9" fillId="0" borderId="9" xfId="3" applyNumberFormat="1" applyFont="1" applyFill="1" applyBorder="1" applyAlignment="1" applyProtection="1">
      <alignment horizontal="center" vertical="center" wrapText="1"/>
    </xf>
    <xf numFmtId="166" fontId="9" fillId="0" borderId="9" xfId="2" applyNumberFormat="1" applyFont="1" applyFill="1" applyBorder="1" applyAlignment="1" applyProtection="1">
      <alignment horizontal="left" vertical="center" wrapText="1" indent="1"/>
    </xf>
    <xf numFmtId="0" fontId="14" fillId="0" borderId="11" xfId="3" applyNumberFormat="1" applyFont="1" applyFill="1" applyBorder="1" applyAlignment="1" applyProtection="1">
      <alignment horizontal="left" vertical="center" wrapText="1"/>
    </xf>
    <xf numFmtId="9" fontId="9" fillId="0" borderId="9" xfId="945" applyFont="1" applyFill="1" applyBorder="1" applyAlignment="1" applyProtection="1">
      <alignment horizontal="right" vertical="center" wrapText="1" indent="1"/>
    </xf>
    <xf numFmtId="9" fontId="6" fillId="0" borderId="9" xfId="945" applyFont="1" applyFill="1" applyBorder="1" applyAlignment="1" applyProtection="1">
      <alignment horizontal="right" vertical="center" wrapText="1" indent="1"/>
    </xf>
    <xf numFmtId="0" fontId="14" fillId="0" borderId="9" xfId="0" applyFont="1" applyBorder="1" applyAlignment="1">
      <alignment vertical="center" wrapText="1"/>
    </xf>
    <xf numFmtId="9" fontId="6" fillId="0" borderId="12" xfId="945" applyFont="1" applyFill="1" applyBorder="1" applyAlignment="1" applyProtection="1">
      <alignment horizontal="right" vertical="center" wrapText="1" indent="1"/>
    </xf>
    <xf numFmtId="166" fontId="6" fillId="0" borderId="9" xfId="2" applyNumberFormat="1" applyFont="1" applyFill="1" applyBorder="1" applyAlignment="1" applyProtection="1">
      <alignment horizontal="left" vertical="center" wrapText="1" indent="1"/>
    </xf>
    <xf numFmtId="0" fontId="6" fillId="0" borderId="10" xfId="3" applyNumberFormat="1" applyFont="1" applyFill="1" applyBorder="1" applyAlignment="1" applyProtection="1">
      <alignment horizontal="center" vertical="center" wrapText="1"/>
    </xf>
    <xf numFmtId="0" fontId="6" fillId="0" borderId="9" xfId="3" applyNumberFormat="1" applyFont="1" applyFill="1" applyBorder="1" applyAlignment="1" applyProtection="1">
      <alignment horizontal="left" vertical="center" wrapText="1" indent="1"/>
    </xf>
    <xf numFmtId="166" fontId="9" fillId="0" borderId="0" xfId="3" applyNumberFormat="1" applyFont="1" applyFill="1" applyBorder="1" applyAlignment="1" applyProtection="1">
      <alignment vertical="top"/>
    </xf>
    <xf numFmtId="166" fontId="13" fillId="0" borderId="10" xfId="2" applyNumberFormat="1" applyFont="1" applyFill="1" applyBorder="1" applyAlignment="1" applyProtection="1">
      <alignment horizontal="right" vertical="center" wrapText="1"/>
    </xf>
    <xf numFmtId="239" fontId="13" fillId="0" borderId="10" xfId="945" applyNumberFormat="1" applyFont="1" applyFill="1" applyBorder="1" applyAlignment="1" applyProtection="1">
      <alignment horizontal="right" vertical="center" wrapText="1"/>
    </xf>
    <xf numFmtId="166" fontId="14" fillId="0" borderId="9" xfId="2" quotePrefix="1" applyNumberFormat="1" applyFont="1" applyFill="1" applyBorder="1" applyAlignment="1">
      <alignment horizontal="center" vertical="center" wrapText="1"/>
    </xf>
    <xf numFmtId="3" fontId="14" fillId="0" borderId="9" xfId="2" applyNumberFormat="1" applyFont="1" applyFill="1" applyBorder="1" applyAlignment="1" applyProtection="1">
      <alignment horizontal="right" vertical="top"/>
    </xf>
    <xf numFmtId="0" fontId="160" fillId="0" borderId="9" xfId="3" applyNumberFormat="1" applyFont="1" applyFill="1" applyBorder="1" applyAlignment="1" applyProtection="1">
      <alignment horizontal="justify" vertical="top"/>
    </xf>
    <xf numFmtId="0" fontId="14" fillId="0" borderId="9" xfId="3" quotePrefix="1" applyNumberFormat="1" applyFont="1" applyFill="1" applyBorder="1" applyAlignment="1" applyProtection="1">
      <alignment horizontal="center" vertical="top"/>
    </xf>
    <xf numFmtId="167" fontId="14" fillId="0" borderId="9" xfId="2" applyNumberFormat="1" applyFont="1" applyFill="1" applyBorder="1" applyAlignment="1" applyProtection="1">
      <alignment horizontal="center" vertical="center"/>
    </xf>
    <xf numFmtId="166" fontId="14" fillId="0" borderId="9" xfId="2" applyNumberFormat="1" applyFont="1" applyFill="1" applyBorder="1" applyAlignment="1" applyProtection="1">
      <alignment horizontal="center" vertical="center"/>
    </xf>
    <xf numFmtId="3" fontId="12" fillId="0" borderId="9" xfId="2" applyNumberFormat="1" applyFont="1" applyFill="1" applyBorder="1" applyAlignment="1">
      <alignment vertical="center" wrapText="1"/>
    </xf>
    <xf numFmtId="3" fontId="157" fillId="0" borderId="9" xfId="2" applyNumberFormat="1" applyFont="1" applyFill="1" applyBorder="1" applyAlignment="1">
      <alignment horizontal="center" vertical="center" wrapText="1"/>
    </xf>
    <xf numFmtId="166" fontId="12" fillId="0" borderId="9" xfId="2" quotePrefix="1" applyNumberFormat="1" applyFont="1" applyFill="1" applyBorder="1" applyAlignment="1">
      <alignment horizontal="center" vertical="center" wrapText="1"/>
    </xf>
    <xf numFmtId="9" fontId="9" fillId="0" borderId="9" xfId="945" quotePrefix="1" applyFont="1" applyFill="1" applyBorder="1" applyAlignment="1" applyProtection="1">
      <alignment horizontal="right" vertical="center" wrapText="1" indent="1"/>
    </xf>
    <xf numFmtId="0" fontId="161" fillId="0" borderId="9" xfId="3" applyFont="1" applyFill="1" applyBorder="1" applyAlignment="1">
      <alignment horizontal="center" vertical="center" wrapText="1"/>
    </xf>
    <xf numFmtId="0" fontId="161" fillId="0" borderId="9" xfId="0" applyFont="1" applyFill="1" applyBorder="1" applyAlignment="1">
      <alignment vertical="center" wrapText="1"/>
    </xf>
    <xf numFmtId="3" fontId="161" fillId="0" borderId="9" xfId="2" applyNumberFormat="1" applyFont="1" applyFill="1" applyBorder="1" applyAlignment="1">
      <alignment vertical="center" wrapText="1"/>
    </xf>
    <xf numFmtId="166" fontId="161" fillId="0" borderId="9" xfId="2" applyNumberFormat="1" applyFont="1" applyFill="1" applyBorder="1" applyAlignment="1" applyProtection="1">
      <alignment horizontal="right" vertical="top"/>
    </xf>
    <xf numFmtId="166" fontId="162" fillId="0" borderId="9" xfId="2" applyNumberFormat="1" applyFont="1" applyFill="1" applyBorder="1" applyAlignment="1">
      <alignment horizontal="center" vertical="center" wrapText="1"/>
    </xf>
    <xf numFmtId="166" fontId="161" fillId="0" borderId="9" xfId="2" quotePrefix="1" applyNumberFormat="1" applyFont="1" applyFill="1" applyBorder="1" applyAlignment="1">
      <alignment horizontal="center" vertical="center" wrapText="1"/>
    </xf>
    <xf numFmtId="166" fontId="161" fillId="0" borderId="9" xfId="2" applyNumberFormat="1" applyFont="1" applyFill="1" applyBorder="1" applyAlignment="1">
      <alignment horizontal="center" vertical="center" wrapText="1"/>
    </xf>
    <xf numFmtId="0" fontId="161" fillId="0" borderId="0" xfId="3" applyNumberFormat="1" applyFont="1" applyFill="1" applyBorder="1" applyAlignment="1" applyProtection="1">
      <alignment vertical="top"/>
    </xf>
    <xf numFmtId="0" fontId="161" fillId="0" borderId="9" xfId="0" quotePrefix="1" applyFont="1" applyFill="1" applyBorder="1" applyAlignment="1">
      <alignment vertical="center" wrapText="1"/>
    </xf>
    <xf numFmtId="43" fontId="161" fillId="0" borderId="9" xfId="2" applyFont="1" applyFill="1" applyBorder="1" applyAlignment="1">
      <alignment vertical="center" wrapText="1"/>
    </xf>
    <xf numFmtId="0" fontId="8" fillId="0" borderId="9" xfId="3" quotePrefix="1" applyNumberFormat="1" applyFont="1" applyFill="1" applyBorder="1" applyAlignment="1" applyProtection="1">
      <alignment horizontal="left" vertical="top"/>
    </xf>
    <xf numFmtId="0" fontId="9" fillId="0" borderId="9" xfId="3" quotePrefix="1" applyNumberFormat="1" applyFont="1" applyFill="1" applyBorder="1" applyAlignment="1" applyProtection="1">
      <alignment horizontal="justify" vertical="top"/>
    </xf>
    <xf numFmtId="0" fontId="8" fillId="0" borderId="9" xfId="3" quotePrefix="1" applyNumberFormat="1" applyFont="1" applyFill="1" applyBorder="1" applyAlignment="1" applyProtection="1">
      <alignment horizontal="left" vertical="top" wrapText="1"/>
    </xf>
    <xf numFmtId="0" fontId="163" fillId="0" borderId="0" xfId="3" applyNumberFormat="1" applyFont="1" applyFill="1" applyBorder="1" applyAlignment="1" applyProtection="1">
      <alignment vertical="top"/>
    </xf>
    <xf numFmtId="0" fontId="160" fillId="0" borderId="35" xfId="3" applyNumberFormat="1" applyFont="1" applyFill="1" applyBorder="1" applyAlignment="1" applyProtection="1">
      <alignment vertical="top"/>
    </xf>
    <xf numFmtId="0" fontId="164" fillId="0" borderId="0" xfId="3" applyNumberFormat="1" applyFont="1" applyFill="1" applyBorder="1" applyAlignment="1" applyProtection="1">
      <alignment vertical="top"/>
    </xf>
    <xf numFmtId="212" fontId="161" fillId="0" borderId="9" xfId="2" applyNumberFormat="1" applyFont="1" applyFill="1" applyBorder="1" applyAlignment="1">
      <alignment vertical="center" wrapText="1"/>
    </xf>
    <xf numFmtId="167" fontId="165" fillId="0" borderId="9" xfId="2" applyNumberFormat="1" applyFont="1" applyFill="1" applyBorder="1" applyAlignment="1" applyProtection="1">
      <alignment horizontal="center" vertical="center"/>
    </xf>
    <xf numFmtId="166" fontId="165" fillId="0" borderId="9" xfId="2" applyNumberFormat="1" applyFont="1" applyFill="1" applyBorder="1" applyAlignment="1" applyProtection="1">
      <alignment horizontal="center" vertical="center"/>
    </xf>
    <xf numFmtId="166" fontId="165" fillId="0" borderId="9" xfId="2" quotePrefix="1" applyNumberFormat="1" applyFont="1" applyFill="1" applyBorder="1" applyAlignment="1">
      <alignment horizontal="center" vertical="center" wrapText="1"/>
    </xf>
    <xf numFmtId="0" fontId="159" fillId="0" borderId="0" xfId="3" applyNumberFormat="1" applyFont="1" applyFill="1" applyBorder="1" applyAlignment="1" applyProtection="1">
      <alignment vertical="top"/>
    </xf>
    <xf numFmtId="0" fontId="13" fillId="0" borderId="36" xfId="3" applyNumberFormat="1" applyFont="1" applyFill="1" applyBorder="1" applyAlignment="1" applyProtection="1">
      <alignment horizontal="center" vertical="top"/>
    </xf>
    <xf numFmtId="0" fontId="13" fillId="0" borderId="37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justify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justify" vertical="center" wrapText="1"/>
    </xf>
    <xf numFmtId="166" fontId="14" fillId="0" borderId="9" xfId="944" applyNumberFormat="1" applyFont="1" applyFill="1" applyBorder="1" applyAlignment="1">
      <alignment horizontal="right" vertical="center" wrapText="1"/>
    </xf>
    <xf numFmtId="167" fontId="13" fillId="0" borderId="9" xfId="2" applyNumberFormat="1" applyFont="1" applyFill="1" applyBorder="1" applyAlignment="1" applyProtection="1">
      <alignment horizontal="center" vertical="center"/>
    </xf>
    <xf numFmtId="4" fontId="12" fillId="0" borderId="9" xfId="2" applyNumberFormat="1" applyFont="1" applyFill="1" applyBorder="1" applyAlignment="1">
      <alignment vertical="center" wrapText="1"/>
    </xf>
    <xf numFmtId="0" fontId="166" fillId="0" borderId="0" xfId="3" applyNumberFormat="1" applyFont="1" applyFill="1" applyBorder="1" applyAlignment="1" applyProtection="1">
      <alignment vertical="top"/>
    </xf>
    <xf numFmtId="0" fontId="167" fillId="0" borderId="0" xfId="3" applyNumberFormat="1" applyFont="1" applyFill="1" applyBorder="1" applyAlignment="1" applyProtection="1">
      <alignment vertical="top"/>
    </xf>
    <xf numFmtId="0" fontId="168" fillId="0" borderId="0" xfId="1" applyFont="1" applyAlignment="1">
      <alignment vertical="center"/>
    </xf>
    <xf numFmtId="238" fontId="169" fillId="0" borderId="0" xfId="3" applyNumberFormat="1" applyFont="1" applyFill="1" applyBorder="1" applyAlignment="1" applyProtection="1">
      <alignment vertical="top"/>
    </xf>
    <xf numFmtId="167" fontId="166" fillId="0" borderId="0" xfId="3" applyNumberFormat="1" applyFont="1" applyFill="1" applyBorder="1" applyAlignment="1" applyProtection="1">
      <alignment vertical="top"/>
    </xf>
    <xf numFmtId="0" fontId="169" fillId="0" borderId="0" xfId="3" applyNumberFormat="1" applyFont="1" applyFill="1" applyBorder="1" applyAlignment="1" applyProtection="1">
      <alignment horizontal="center" vertical="top"/>
    </xf>
    <xf numFmtId="0" fontId="169" fillId="0" borderId="0" xfId="3" applyNumberFormat="1" applyFont="1" applyFill="1" applyBorder="1" applyAlignment="1" applyProtection="1">
      <alignment vertical="top"/>
    </xf>
    <xf numFmtId="239" fontId="169" fillId="0" borderId="0" xfId="945" applyNumberFormat="1" applyFont="1" applyFill="1" applyBorder="1" applyAlignment="1" applyProtection="1">
      <alignment vertical="top"/>
    </xf>
    <xf numFmtId="43" fontId="169" fillId="0" borderId="0" xfId="2" applyFont="1" applyFill="1" applyBorder="1" applyAlignment="1" applyProtection="1">
      <alignment vertical="top"/>
    </xf>
    <xf numFmtId="239" fontId="166" fillId="0" borderId="0" xfId="945" applyNumberFormat="1" applyFont="1" applyFill="1" applyBorder="1" applyAlignment="1" applyProtection="1">
      <alignment vertical="top"/>
    </xf>
    <xf numFmtId="166" fontId="166" fillId="0" borderId="0" xfId="2" applyNumberFormat="1" applyFont="1" applyFill="1" applyBorder="1" applyAlignment="1" applyProtection="1">
      <alignment vertical="top"/>
    </xf>
    <xf numFmtId="0" fontId="168" fillId="0" borderId="0" xfId="3" applyNumberFormat="1" applyFont="1" applyFill="1" applyBorder="1" applyAlignment="1" applyProtection="1">
      <alignment vertical="top"/>
    </xf>
    <xf numFmtId="0" fontId="170" fillId="0" borderId="0" xfId="3" applyNumberFormat="1" applyFont="1" applyFill="1" applyBorder="1" applyAlignment="1" applyProtection="1">
      <alignment vertical="top"/>
    </xf>
    <xf numFmtId="241" fontId="170" fillId="0" borderId="0" xfId="3" applyNumberFormat="1" applyFont="1" applyFill="1" applyBorder="1" applyAlignment="1" applyProtection="1">
      <alignment vertical="top"/>
    </xf>
    <xf numFmtId="240" fontId="170" fillId="0" borderId="0" xfId="3" applyNumberFormat="1" applyFont="1" applyFill="1" applyBorder="1" applyAlignment="1" applyProtection="1">
      <alignment vertical="top"/>
    </xf>
    <xf numFmtId="0" fontId="163" fillId="0" borderId="0" xfId="3" applyNumberFormat="1" applyFont="1" applyFill="1" applyBorder="1" applyAlignment="1" applyProtection="1">
      <alignment horizontal="center" vertical="top"/>
    </xf>
    <xf numFmtId="0" fontId="3" fillId="0" borderId="0" xfId="3" applyNumberFormat="1" applyFont="1" applyFill="1" applyBorder="1" applyAlignment="1" applyProtection="1">
      <alignment horizontal="center" vertical="top"/>
    </xf>
    <xf numFmtId="0" fontId="13" fillId="0" borderId="0" xfId="3" applyNumberFormat="1" applyFont="1" applyFill="1" applyBorder="1" applyAlignment="1" applyProtection="1">
      <alignment horizontal="center" vertical="top"/>
    </xf>
    <xf numFmtId="0" fontId="5" fillId="0" borderId="0" xfId="3" applyNumberFormat="1" applyFont="1" applyFill="1" applyBorder="1" applyAlignment="1" applyProtection="1">
      <alignment horizontal="center" vertical="top"/>
    </xf>
    <xf numFmtId="0" fontId="3" fillId="0" borderId="8" xfId="3" applyNumberFormat="1" applyFont="1" applyFill="1" applyBorder="1" applyAlignment="1" applyProtection="1">
      <alignment horizontal="center" vertical="top"/>
    </xf>
    <xf numFmtId="0" fontId="13" fillId="0" borderId="2" xfId="3" applyNumberFormat="1" applyFont="1" applyFill="1" applyBorder="1" applyAlignment="1" applyProtection="1">
      <alignment horizontal="center" vertical="center" wrapText="1"/>
    </xf>
    <xf numFmtId="0" fontId="13" fillId="0" borderId="3" xfId="3" applyNumberFormat="1" applyFont="1" applyFill="1" applyBorder="1" applyAlignment="1" applyProtection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6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  <xf numFmtId="0" fontId="17" fillId="0" borderId="2" xfId="3" applyNumberFormat="1" applyFont="1" applyFill="1" applyBorder="1" applyAlignment="1" applyProtection="1">
      <alignment horizontal="center" vertical="center" wrapText="1"/>
    </xf>
    <xf numFmtId="0" fontId="17" fillId="0" borderId="3" xfId="3" applyNumberFormat="1" applyFont="1" applyFill="1" applyBorder="1" applyAlignment="1" applyProtection="1">
      <alignment horizontal="center" vertical="center" wrapText="1"/>
    </xf>
    <xf numFmtId="0" fontId="160" fillId="0" borderId="35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left" vertical="top"/>
    </xf>
    <xf numFmtId="0" fontId="6" fillId="0" borderId="0" xfId="3" applyNumberFormat="1" applyFont="1" applyFill="1" applyBorder="1" applyAlignment="1" applyProtection="1">
      <alignment horizontal="center"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0" fontId="8" fillId="0" borderId="8" xfId="3" applyNumberFormat="1" applyFont="1" applyFill="1" applyBorder="1" applyAlignment="1" applyProtection="1">
      <alignment horizontal="right" vertical="top"/>
    </xf>
    <xf numFmtId="0" fontId="164" fillId="0" borderId="0" xfId="3" applyNumberFormat="1" applyFont="1" applyFill="1" applyBorder="1" applyAlignment="1" applyProtection="1">
      <alignment horizontal="center" vertical="top"/>
    </xf>
    <xf numFmtId="0" fontId="6" fillId="0" borderId="0" xfId="3" applyNumberFormat="1" applyFont="1" applyFill="1" applyBorder="1" applyAlignment="1" applyProtection="1">
      <alignment horizontal="center" vertical="center" wrapText="1"/>
    </xf>
  </cellXfs>
  <cellStyles count="946">
    <cellStyle name="_x0001_" xfId="4" xr:uid="{00000000-0005-0000-0000-000000000000}"/>
    <cellStyle name="          _x000d__x000a_shell=progman.exe_x000d__x000a_m" xfId="5" xr:uid="{00000000-0005-0000-0000-000001000000}"/>
    <cellStyle name="#,##0" xfId="6" xr:uid="{00000000-0005-0000-0000-000002000000}"/>
    <cellStyle name="??" xfId="7" xr:uid="{00000000-0005-0000-0000-000003000000}"/>
    <cellStyle name="?? [0.00]_      " xfId="8" xr:uid="{00000000-0005-0000-0000-000004000000}"/>
    <cellStyle name="?? [0]" xfId="9" xr:uid="{00000000-0005-0000-0000-000005000000}"/>
    <cellStyle name="?_x001d_??%U©÷u&amp;H©÷9_x0008_?_x0009_s_x000a__x0007__x0001__x0001_" xfId="10" xr:uid="{00000000-0005-0000-0000-000006000000}"/>
    <cellStyle name="???? [0.00]_      " xfId="11" xr:uid="{00000000-0005-0000-0000-000007000000}"/>
    <cellStyle name="????_      " xfId="12" xr:uid="{00000000-0005-0000-0000-000008000000}"/>
    <cellStyle name="???[0]_?? DI" xfId="13" xr:uid="{00000000-0005-0000-0000-000009000000}"/>
    <cellStyle name="???_?? DI" xfId="14" xr:uid="{00000000-0005-0000-0000-00000A000000}"/>
    <cellStyle name="??[0]_BRE" xfId="15" xr:uid="{00000000-0005-0000-0000-00000B000000}"/>
    <cellStyle name="??_      " xfId="16" xr:uid="{00000000-0005-0000-0000-00000C000000}"/>
    <cellStyle name="??A? [0]_laroux_1_¢¬???¢â? " xfId="17" xr:uid="{00000000-0005-0000-0000-00000D000000}"/>
    <cellStyle name="??A?_laroux_1_¢¬???¢â? " xfId="18" xr:uid="{00000000-0005-0000-0000-00000E000000}"/>
    <cellStyle name="?¡±¢¥?_?¨ù??¢´¢¥_¢¬???¢â? " xfId="19" xr:uid="{00000000-0005-0000-0000-00000F000000}"/>
    <cellStyle name="_x0001_?¶æµ_x001b_ºß­ " xfId="20" xr:uid="{00000000-0005-0000-0000-000010000000}"/>
    <cellStyle name="_x0001_?¶æµ_x001b_ºß­_" xfId="21" xr:uid="{00000000-0005-0000-0000-000011000000}"/>
    <cellStyle name="?ðÇ%U?&amp;H?_x0008_?s_x000a__x0007__x0001__x0001_" xfId="22" xr:uid="{00000000-0005-0000-0000-000012000000}"/>
    <cellStyle name="_x0001_\Ô" xfId="23" xr:uid="{00000000-0005-0000-0000-000013000000}"/>
    <cellStyle name="_Bang Chi tieu (2)" xfId="24" xr:uid="{00000000-0005-0000-0000-000014000000}"/>
    <cellStyle name="_Book1" xfId="25" xr:uid="{00000000-0005-0000-0000-000015000000}"/>
    <cellStyle name="_Book1_1" xfId="26" xr:uid="{00000000-0005-0000-0000-000016000000}"/>
    <cellStyle name="_Book1_Book1" xfId="27" xr:uid="{00000000-0005-0000-0000-000017000000}"/>
    <cellStyle name="_Cau Phu Phuong" xfId="28" xr:uid="{00000000-0005-0000-0000-000018000000}"/>
    <cellStyle name="_Goi 1 A tham tra" xfId="29" xr:uid="{00000000-0005-0000-0000-000019000000}"/>
    <cellStyle name="_Goi 2- My Ly Ban trinh" xfId="30" xr:uid="{00000000-0005-0000-0000-00001A000000}"/>
    <cellStyle name="_KL Dap BCua" xfId="31" xr:uid="{00000000-0005-0000-0000-00001B000000}"/>
    <cellStyle name="_KT (2)" xfId="32" xr:uid="{00000000-0005-0000-0000-00001C000000}"/>
    <cellStyle name="_KT (2)_1" xfId="33" xr:uid="{00000000-0005-0000-0000-00001D000000}"/>
    <cellStyle name="_KT (2)_2" xfId="34" xr:uid="{00000000-0005-0000-0000-00001E000000}"/>
    <cellStyle name="_KT (2)_2_TG-TH" xfId="35" xr:uid="{00000000-0005-0000-0000-00001F000000}"/>
    <cellStyle name="_KT (2)_3" xfId="36" xr:uid="{00000000-0005-0000-0000-000020000000}"/>
    <cellStyle name="_KT (2)_3_TG-TH" xfId="37" xr:uid="{00000000-0005-0000-0000-000021000000}"/>
    <cellStyle name="_KT (2)_4" xfId="38" xr:uid="{00000000-0005-0000-0000-000022000000}"/>
    <cellStyle name="_KT (2)_4_TG-TH" xfId="39" xr:uid="{00000000-0005-0000-0000-000023000000}"/>
    <cellStyle name="_KT (2)_5" xfId="40" xr:uid="{00000000-0005-0000-0000-000024000000}"/>
    <cellStyle name="_KT (2)_TG-TH" xfId="41" xr:uid="{00000000-0005-0000-0000-000025000000}"/>
    <cellStyle name="_KT_TG" xfId="42" xr:uid="{00000000-0005-0000-0000-000026000000}"/>
    <cellStyle name="_KT_TG_1" xfId="43" xr:uid="{00000000-0005-0000-0000-000027000000}"/>
    <cellStyle name="_KT_TG_2" xfId="44" xr:uid="{00000000-0005-0000-0000-000028000000}"/>
    <cellStyle name="_KT_TG_3" xfId="45" xr:uid="{00000000-0005-0000-0000-000029000000}"/>
    <cellStyle name="_KT_TG_4" xfId="46" xr:uid="{00000000-0005-0000-0000-00002A000000}"/>
    <cellStyle name="_TG-TH" xfId="47" xr:uid="{00000000-0005-0000-0000-00002B000000}"/>
    <cellStyle name="_TG-TH_1" xfId="48" xr:uid="{00000000-0005-0000-0000-00002C000000}"/>
    <cellStyle name="_TG-TH_2" xfId="49" xr:uid="{00000000-0005-0000-0000-00002D000000}"/>
    <cellStyle name="_TG-TH_3" xfId="50" xr:uid="{00000000-0005-0000-0000-00002E000000}"/>
    <cellStyle name="_TG-TH_4" xfId="51" xr:uid="{00000000-0005-0000-0000-00002F000000}"/>
    <cellStyle name="_ÿÿÿÿÿ" xfId="52" xr:uid="{00000000-0005-0000-0000-000030000000}"/>
    <cellStyle name="~1" xfId="53" xr:uid="{00000000-0005-0000-0000-000031000000}"/>
    <cellStyle name="_x0001_¨c^ " xfId="54" xr:uid="{00000000-0005-0000-0000-000032000000}"/>
    <cellStyle name="_x0001_¨c^[" xfId="55" xr:uid="{00000000-0005-0000-0000-000033000000}"/>
    <cellStyle name="_x0001_¨c^_" xfId="56" xr:uid="{00000000-0005-0000-0000-000034000000}"/>
    <cellStyle name="_x0001_¨Œc^ " xfId="57" xr:uid="{00000000-0005-0000-0000-000035000000}"/>
    <cellStyle name="_x0001_¨Œc^[" xfId="58" xr:uid="{00000000-0005-0000-0000-000036000000}"/>
    <cellStyle name="_x0001_¨Œc^_" xfId="59" xr:uid="{00000000-0005-0000-0000-000037000000}"/>
    <cellStyle name="’Ê‰Ý [0.00]_laroux" xfId="60" xr:uid="{00000000-0005-0000-0000-000038000000}"/>
    <cellStyle name="’Ê‰Ý_laroux" xfId="61" xr:uid="{00000000-0005-0000-0000-000039000000}"/>
    <cellStyle name="_x0001_µÑTÖ " xfId="62" xr:uid="{00000000-0005-0000-0000-00003A000000}"/>
    <cellStyle name="_x0001_µÑTÖ_" xfId="63" xr:uid="{00000000-0005-0000-0000-00003B000000}"/>
    <cellStyle name="•W€_’·Šú‰p•¶" xfId="64" xr:uid="{00000000-0005-0000-0000-00003C000000}"/>
    <cellStyle name="•W_¯–ì" xfId="65" xr:uid="{00000000-0005-0000-0000-00003D000000}"/>
    <cellStyle name="W_MARINE" xfId="66" xr:uid="{00000000-0005-0000-0000-00003E000000}"/>
    <cellStyle name="0" xfId="67" xr:uid="{00000000-0005-0000-0000-00003F000000}"/>
    <cellStyle name="0.0" xfId="68" xr:uid="{00000000-0005-0000-0000-000040000000}"/>
    <cellStyle name="0.00" xfId="69" xr:uid="{00000000-0005-0000-0000-000041000000}"/>
    <cellStyle name="1" xfId="70" xr:uid="{00000000-0005-0000-0000-000042000000}"/>
    <cellStyle name="1_A che do KS +chi BQL" xfId="71" xr:uid="{00000000-0005-0000-0000-000043000000}"/>
    <cellStyle name="1_BANG CAM COC GPMB 8km" xfId="72" xr:uid="{00000000-0005-0000-0000-000044000000}"/>
    <cellStyle name="1_bang tinh tai trong" xfId="73" xr:uid="{00000000-0005-0000-0000-000045000000}"/>
    <cellStyle name="1_Bang tong hop khoi luong" xfId="74" xr:uid="{00000000-0005-0000-0000-000046000000}"/>
    <cellStyle name="1_Book1" xfId="75" xr:uid="{00000000-0005-0000-0000-000047000000}"/>
    <cellStyle name="1_Book1_1" xfId="76" xr:uid="{00000000-0005-0000-0000-000048000000}"/>
    <cellStyle name="1_Book1_Book1" xfId="77" xr:uid="{00000000-0005-0000-0000-000049000000}"/>
    <cellStyle name="1_Book1_CAU XOP XANG II(su­a)" xfId="78" xr:uid="{00000000-0005-0000-0000-00004A000000}"/>
    <cellStyle name="1_Book1_Dieu phoi dat goi 1" xfId="79" xr:uid="{00000000-0005-0000-0000-00004B000000}"/>
    <cellStyle name="1_Book1_Dieu phoi dat goi 2" xfId="80" xr:uid="{00000000-0005-0000-0000-00004C000000}"/>
    <cellStyle name="1_Book1_DT Kha thi ngay 11-2-06" xfId="81" xr:uid="{00000000-0005-0000-0000-00004D000000}"/>
    <cellStyle name="1_Book1_DT ngay 04-01-2006" xfId="82" xr:uid="{00000000-0005-0000-0000-00004E000000}"/>
    <cellStyle name="1_Book1_DT ngay 11-4-2006" xfId="83" xr:uid="{00000000-0005-0000-0000-00004F000000}"/>
    <cellStyle name="1_Book1_DT ngay 15-11-05" xfId="84" xr:uid="{00000000-0005-0000-0000-000050000000}"/>
    <cellStyle name="1_Book1_Du toan KT-TCsua theo TT 03 - YC 471" xfId="85" xr:uid="{00000000-0005-0000-0000-000051000000}"/>
    <cellStyle name="1_Book1_Du toan Phuong lam" xfId="86" xr:uid="{00000000-0005-0000-0000-000052000000}"/>
    <cellStyle name="1_Book1_Du toan QL 27 (23-12-2005)" xfId="87" xr:uid="{00000000-0005-0000-0000-000053000000}"/>
    <cellStyle name="1_Book1_DuAnKT ngay 11-2-2006" xfId="88" xr:uid="{00000000-0005-0000-0000-000054000000}"/>
    <cellStyle name="1_Book1_Goi 1" xfId="89" xr:uid="{00000000-0005-0000-0000-000055000000}"/>
    <cellStyle name="1_Book1_Goi thau so 2 (20-6-2006)" xfId="90" xr:uid="{00000000-0005-0000-0000-000056000000}"/>
    <cellStyle name="1_Book1_Goi02(25-05-2006)" xfId="91" xr:uid="{00000000-0005-0000-0000-000057000000}"/>
    <cellStyle name="1_Book1_K C N - HUNG DONG L.NHUA" xfId="92" xr:uid="{00000000-0005-0000-0000-000058000000}"/>
    <cellStyle name="1_Book1_Khoi luong 3b" xfId="93" xr:uid="{00000000-0005-0000-0000-000059000000}"/>
    <cellStyle name="1_Book1_Khoi Luong Hoang Truong - Hoang Phu" xfId="94" xr:uid="{00000000-0005-0000-0000-00005A000000}"/>
    <cellStyle name="1_Book1_Muong TL" xfId="95" xr:uid="{00000000-0005-0000-0000-00005B000000}"/>
    <cellStyle name="1_Book1_Tuyen so 1-Km0+00 - Km0+852.56" xfId="96" xr:uid="{00000000-0005-0000-0000-00005C000000}"/>
    <cellStyle name="1_C" xfId="97" xr:uid="{00000000-0005-0000-0000-00005D000000}"/>
    <cellStyle name="1_Cau Hua Trai (TT 04)" xfId="98" xr:uid="{00000000-0005-0000-0000-00005E000000}"/>
    <cellStyle name="1_Cau Thanh Ha 1" xfId="99" xr:uid="{00000000-0005-0000-0000-00005F000000}"/>
    <cellStyle name="1_Cau thuy dien Ban La (Cu Anh)" xfId="100" xr:uid="{00000000-0005-0000-0000-000060000000}"/>
    <cellStyle name="1_CAU XOP XANG II(su­a)" xfId="101" xr:uid="{00000000-0005-0000-0000-000061000000}"/>
    <cellStyle name="1_Chi phi KS" xfId="102" xr:uid="{00000000-0005-0000-0000-000063000000}"/>
    <cellStyle name="1_cong" xfId="103" xr:uid="{00000000-0005-0000-0000-000062000000}"/>
    <cellStyle name="1_Dakt-Cau tinh Hua Phan" xfId="104" xr:uid="{00000000-0005-0000-0000-000064000000}"/>
    <cellStyle name="1_DIEN" xfId="105" xr:uid="{00000000-0005-0000-0000-000065000000}"/>
    <cellStyle name="1_Dieu phoi dat goi 1" xfId="106" xr:uid="{00000000-0005-0000-0000-000066000000}"/>
    <cellStyle name="1_Dieu phoi dat goi 2" xfId="107" xr:uid="{00000000-0005-0000-0000-000067000000}"/>
    <cellStyle name="1_Dinh muc thiet ke" xfId="108" xr:uid="{00000000-0005-0000-0000-000068000000}"/>
    <cellStyle name="1_DONGIA" xfId="109" xr:uid="{00000000-0005-0000-0000-000069000000}"/>
    <cellStyle name="1_DT Kha thi ngay 11-2-06" xfId="110" xr:uid="{00000000-0005-0000-0000-00006B000000}"/>
    <cellStyle name="1_DT KT ngay 10-9-2005" xfId="111" xr:uid="{00000000-0005-0000-0000-00006A000000}"/>
    <cellStyle name="1_DT ngay 04-01-2006" xfId="112" xr:uid="{00000000-0005-0000-0000-00006C000000}"/>
    <cellStyle name="1_DT ngay 11-4-2006" xfId="113" xr:uid="{00000000-0005-0000-0000-00006D000000}"/>
    <cellStyle name="1_DT ngay 15-11-05" xfId="114" xr:uid="{00000000-0005-0000-0000-00006E000000}"/>
    <cellStyle name="1_DTXL goi 11(20-9-05)" xfId="115" xr:uid="{00000000-0005-0000-0000-00006F000000}"/>
    <cellStyle name="1_du toan" xfId="116" xr:uid="{00000000-0005-0000-0000-000070000000}"/>
    <cellStyle name="1_du toan (03-11-05)" xfId="117" xr:uid="{00000000-0005-0000-0000-000071000000}"/>
    <cellStyle name="1_Du toan (12-05-2005) Tham dinh" xfId="118" xr:uid="{00000000-0005-0000-0000-000072000000}"/>
    <cellStyle name="1_Du toan (23-05-2005) Tham dinh" xfId="119" xr:uid="{00000000-0005-0000-0000-000073000000}"/>
    <cellStyle name="1_Du toan (5 - 04 - 2004)" xfId="120" xr:uid="{00000000-0005-0000-0000-000074000000}"/>
    <cellStyle name="1_Du toan (6-3-2005)" xfId="121" xr:uid="{00000000-0005-0000-0000-000075000000}"/>
    <cellStyle name="1_Du toan (Ban A)" xfId="122" xr:uid="{00000000-0005-0000-0000-000076000000}"/>
    <cellStyle name="1_Du toan (ngay 13 - 07 - 2004)" xfId="123" xr:uid="{00000000-0005-0000-0000-000077000000}"/>
    <cellStyle name="1_Du toan 558 (Km17+508.12 - Km 22)" xfId="124" xr:uid="{00000000-0005-0000-0000-000078000000}"/>
    <cellStyle name="1_Du toan bo sung (11-2004)" xfId="125" xr:uid="{00000000-0005-0000-0000-000079000000}"/>
    <cellStyle name="1_Du toan Goi 1" xfId="126" xr:uid="{00000000-0005-0000-0000-00007A000000}"/>
    <cellStyle name="1_du toan goi 12" xfId="127" xr:uid="{00000000-0005-0000-0000-00007B000000}"/>
    <cellStyle name="1_Du toan Goi 2" xfId="128" xr:uid="{00000000-0005-0000-0000-00007C000000}"/>
    <cellStyle name="1_Du toan KT-TCsua theo TT 03 - YC 471" xfId="129" xr:uid="{00000000-0005-0000-0000-00007D000000}"/>
    <cellStyle name="1_Du toan ngay (28-10-2005)" xfId="130" xr:uid="{00000000-0005-0000-0000-00007E000000}"/>
    <cellStyle name="1_Du toan ngay 1-9-2004 (version 1)" xfId="131" xr:uid="{00000000-0005-0000-0000-00007F000000}"/>
    <cellStyle name="1_Du toan Phuong lam" xfId="132" xr:uid="{00000000-0005-0000-0000-000080000000}"/>
    <cellStyle name="1_Du toan QL 27 (23-12-2005)" xfId="133" xr:uid="{00000000-0005-0000-0000-000081000000}"/>
    <cellStyle name="1_DuAnKT ngay 11-2-2006" xfId="134" xr:uid="{00000000-0005-0000-0000-000082000000}"/>
    <cellStyle name="1_Gia_VL cau-JIBIC-Ha-tinh" xfId="135" xr:uid="{00000000-0005-0000-0000-00008E000000}"/>
    <cellStyle name="1_Gia_VLQL48_duyet " xfId="136" xr:uid="{00000000-0005-0000-0000-00008F000000}"/>
    <cellStyle name="1_goi 1" xfId="137" xr:uid="{00000000-0005-0000-0000-000083000000}"/>
    <cellStyle name="1_Goi 1 (TT04)" xfId="138" xr:uid="{00000000-0005-0000-0000-000084000000}"/>
    <cellStyle name="1_goi 1 duyet theo luong mo (an)" xfId="139" xr:uid="{00000000-0005-0000-0000-000085000000}"/>
    <cellStyle name="1_Goi 1_1" xfId="140" xr:uid="{00000000-0005-0000-0000-000086000000}"/>
    <cellStyle name="1_Goi so 1" xfId="141" xr:uid="{00000000-0005-0000-0000-000087000000}"/>
    <cellStyle name="1_Goi thau so 2 (20-6-2006)" xfId="142" xr:uid="{00000000-0005-0000-0000-000088000000}"/>
    <cellStyle name="1_Goi02(25-05-2006)" xfId="143" xr:uid="{00000000-0005-0000-0000-000089000000}"/>
    <cellStyle name="1_Goi1N206" xfId="144" xr:uid="{00000000-0005-0000-0000-00008A000000}"/>
    <cellStyle name="1_Goi2N206" xfId="145" xr:uid="{00000000-0005-0000-0000-00008B000000}"/>
    <cellStyle name="1_Goi4N216" xfId="146" xr:uid="{00000000-0005-0000-0000-00008C000000}"/>
    <cellStyle name="1_Goi5N216" xfId="147" xr:uid="{00000000-0005-0000-0000-00008D000000}"/>
    <cellStyle name="1_Hoi Song" xfId="148" xr:uid="{00000000-0005-0000-0000-000090000000}"/>
    <cellStyle name="1_HT-LO" xfId="149" xr:uid="{00000000-0005-0000-0000-000091000000}"/>
    <cellStyle name="1_Khoi luong" xfId="150" xr:uid="{00000000-0005-0000-0000-00009A000000}"/>
    <cellStyle name="1_Khoi luong 3b" xfId="151" xr:uid="{00000000-0005-0000-0000-00009B000000}"/>
    <cellStyle name="1_Khoi luong doan 1" xfId="152" xr:uid="{00000000-0005-0000-0000-00009C000000}"/>
    <cellStyle name="1_Khoi Luong Hoang Truong - Hoang Phu" xfId="153" xr:uid="{00000000-0005-0000-0000-00009D000000}"/>
    <cellStyle name="1_Kl6-6-05" xfId="154" xr:uid="{00000000-0005-0000-0000-000092000000}"/>
    <cellStyle name="1_Klnutgiao" xfId="155" xr:uid="{00000000-0005-0000-0000-000093000000}"/>
    <cellStyle name="1_KLPA2s" xfId="156" xr:uid="{00000000-0005-0000-0000-000094000000}"/>
    <cellStyle name="1_KlQdinhduyet" xfId="157" xr:uid="{00000000-0005-0000-0000-000095000000}"/>
    <cellStyle name="1_KlQL4goi5KCS" xfId="158" xr:uid="{00000000-0005-0000-0000-000096000000}"/>
    <cellStyle name="1_Kltayth" xfId="159" xr:uid="{00000000-0005-0000-0000-000097000000}"/>
    <cellStyle name="1_KltaythQDduyet" xfId="160" xr:uid="{00000000-0005-0000-0000-000098000000}"/>
    <cellStyle name="1_Kluong4-2004" xfId="161" xr:uid="{00000000-0005-0000-0000-000099000000}"/>
    <cellStyle name="1_Luong A6" xfId="162" xr:uid="{00000000-0005-0000-0000-00009E000000}"/>
    <cellStyle name="1_maugiacotaluy" xfId="163" xr:uid="{00000000-0005-0000-0000-00009F000000}"/>
    <cellStyle name="1_My Thanh Son Thanh" xfId="164" xr:uid="{00000000-0005-0000-0000-0000A0000000}"/>
    <cellStyle name="1_Nhom I" xfId="165" xr:uid="{00000000-0005-0000-0000-0000A1000000}"/>
    <cellStyle name="1_Project N.Du" xfId="166" xr:uid="{00000000-0005-0000-0000-0000A2000000}"/>
    <cellStyle name="1_Project N.Du.dien" xfId="167" xr:uid="{00000000-0005-0000-0000-0000A3000000}"/>
    <cellStyle name="1_Project QL4" xfId="168" xr:uid="{00000000-0005-0000-0000-0000A4000000}"/>
    <cellStyle name="1_Project QL4 goi 7" xfId="169" xr:uid="{00000000-0005-0000-0000-0000A5000000}"/>
    <cellStyle name="1_Project QL4 goi5" xfId="170" xr:uid="{00000000-0005-0000-0000-0000A6000000}"/>
    <cellStyle name="1_Project QL4 goi8" xfId="171" xr:uid="{00000000-0005-0000-0000-0000A7000000}"/>
    <cellStyle name="1_QL1A-SUA2005" xfId="172" xr:uid="{00000000-0005-0000-0000-0000A8000000}"/>
    <cellStyle name="1_Sheet1" xfId="173" xr:uid="{00000000-0005-0000-0000-0000A9000000}"/>
    <cellStyle name="1_SUA MAI23" xfId="174" xr:uid="{00000000-0005-0000-0000-0000AA000000}"/>
    <cellStyle name="1_SuoiTon" xfId="175" xr:uid="{00000000-0005-0000-0000-0000AB000000}"/>
    <cellStyle name="1_t" xfId="176" xr:uid="{00000000-0005-0000-0000-0000AC000000}"/>
    <cellStyle name="1_Tay THoa" xfId="177" xr:uid="{00000000-0005-0000-0000-0000AD000000}"/>
    <cellStyle name="1_Tong hop DT dieu chinh duong 38-95" xfId="178" xr:uid="{00000000-0005-0000-0000-0000AE000000}"/>
    <cellStyle name="1_Tong hop du toan 2013 muc 1050 trung" xfId="179" xr:uid="{00000000-0005-0000-0000-0000AF000000}"/>
    <cellStyle name="1_Tong hop khoi luong duong 557 (30-5-2006)" xfId="180" xr:uid="{00000000-0005-0000-0000-0000B0000000}"/>
    <cellStyle name="1_Tong muc dau tu" xfId="181" xr:uid="{00000000-0005-0000-0000-0000B1000000}"/>
    <cellStyle name="1_Trình HĐ a Trung chuẩn" xfId="182" xr:uid="{00000000-0005-0000-0000-0000B3000000}"/>
    <cellStyle name="1_TRUNG PMU 5" xfId="183" xr:uid="{00000000-0005-0000-0000-0000B4000000}"/>
    <cellStyle name="1_Tuyen so 1-Km0+00 - Km0+852.56" xfId="184" xr:uid="{00000000-0005-0000-0000-0000B2000000}"/>
    <cellStyle name="1_VatLieu 3 cau -NA" xfId="185" xr:uid="{00000000-0005-0000-0000-0000B5000000}"/>
    <cellStyle name="1_ÿÿÿÿÿ" xfId="186" xr:uid="{00000000-0005-0000-0000-0000B6000000}"/>
    <cellStyle name="1_ÿÿÿÿÿ_1" xfId="187" xr:uid="{00000000-0005-0000-0000-0000B7000000}"/>
    <cellStyle name="1_ÿÿÿÿÿ_Book1" xfId="188" xr:uid="{00000000-0005-0000-0000-0000B8000000}"/>
    <cellStyle name="1_ÿÿÿÿÿ_Tong hop DT dieu chinh duong 38-95" xfId="189" xr:uid="{00000000-0005-0000-0000-0000B9000000}"/>
    <cellStyle name="_x0001_1¼„½(" xfId="190" xr:uid="{00000000-0005-0000-0000-0000BA000000}"/>
    <cellStyle name="_x0001_1¼½(" xfId="191" xr:uid="{00000000-0005-0000-0000-0000BB000000}"/>
    <cellStyle name="¹éºÐÀ²_      " xfId="192" xr:uid="{00000000-0005-0000-0000-0000BC000000}"/>
    <cellStyle name="2" xfId="193" xr:uid="{00000000-0005-0000-0000-0000BD000000}"/>
    <cellStyle name="2_A che do KS +chi BQL" xfId="194" xr:uid="{00000000-0005-0000-0000-0000BE000000}"/>
    <cellStyle name="2_BANG CAM COC GPMB 8km" xfId="195" xr:uid="{00000000-0005-0000-0000-0000BF000000}"/>
    <cellStyle name="2_bang tinh tai trong" xfId="196" xr:uid="{00000000-0005-0000-0000-0000C0000000}"/>
    <cellStyle name="2_Bang tong hop khoi luong" xfId="197" xr:uid="{00000000-0005-0000-0000-0000C1000000}"/>
    <cellStyle name="2_Book1" xfId="198" xr:uid="{00000000-0005-0000-0000-0000C2000000}"/>
    <cellStyle name="2_Book1_1" xfId="199" xr:uid="{00000000-0005-0000-0000-0000C3000000}"/>
    <cellStyle name="2_Book1_Book1" xfId="200" xr:uid="{00000000-0005-0000-0000-0000C4000000}"/>
    <cellStyle name="2_Book1_CAU XOP XANG II(su­a)" xfId="201" xr:uid="{00000000-0005-0000-0000-0000C5000000}"/>
    <cellStyle name="2_Book1_Dieu phoi dat goi 1" xfId="202" xr:uid="{00000000-0005-0000-0000-0000C6000000}"/>
    <cellStyle name="2_Book1_Dieu phoi dat goi 2" xfId="203" xr:uid="{00000000-0005-0000-0000-0000C7000000}"/>
    <cellStyle name="2_Book1_DT Kha thi ngay 11-2-06" xfId="204" xr:uid="{00000000-0005-0000-0000-0000C8000000}"/>
    <cellStyle name="2_Book1_DT ngay 04-01-2006" xfId="205" xr:uid="{00000000-0005-0000-0000-0000C9000000}"/>
    <cellStyle name="2_Book1_DT ngay 11-4-2006" xfId="206" xr:uid="{00000000-0005-0000-0000-0000CA000000}"/>
    <cellStyle name="2_Book1_DT ngay 15-11-05" xfId="207" xr:uid="{00000000-0005-0000-0000-0000CB000000}"/>
    <cellStyle name="2_Book1_Du toan KT-TCsua theo TT 03 - YC 471" xfId="208" xr:uid="{00000000-0005-0000-0000-0000CC000000}"/>
    <cellStyle name="2_Book1_Du toan Phuong lam" xfId="209" xr:uid="{00000000-0005-0000-0000-0000CD000000}"/>
    <cellStyle name="2_Book1_Du toan QL 27 (23-12-2005)" xfId="210" xr:uid="{00000000-0005-0000-0000-0000CE000000}"/>
    <cellStyle name="2_Book1_DuAnKT ngay 11-2-2006" xfId="211" xr:uid="{00000000-0005-0000-0000-0000CF000000}"/>
    <cellStyle name="2_Book1_Goi 1" xfId="212" xr:uid="{00000000-0005-0000-0000-0000D0000000}"/>
    <cellStyle name="2_Book1_Goi thau so 2 (20-6-2006)" xfId="213" xr:uid="{00000000-0005-0000-0000-0000D1000000}"/>
    <cellStyle name="2_Book1_Goi02(25-05-2006)" xfId="214" xr:uid="{00000000-0005-0000-0000-0000D2000000}"/>
    <cellStyle name="2_Book1_K C N - HUNG DONG L.NHUA" xfId="215" xr:uid="{00000000-0005-0000-0000-0000D3000000}"/>
    <cellStyle name="2_Book1_Khoi luong 3b" xfId="216" xr:uid="{00000000-0005-0000-0000-0000D4000000}"/>
    <cellStyle name="2_Book1_Khoi Luong Hoang Truong - Hoang Phu" xfId="217" xr:uid="{00000000-0005-0000-0000-0000D5000000}"/>
    <cellStyle name="2_Book1_Muong TL" xfId="218" xr:uid="{00000000-0005-0000-0000-0000D6000000}"/>
    <cellStyle name="2_Book1_Tuyen so 1-Km0+00 - Km0+852.56" xfId="219" xr:uid="{00000000-0005-0000-0000-0000D7000000}"/>
    <cellStyle name="2_C" xfId="220" xr:uid="{00000000-0005-0000-0000-0000D8000000}"/>
    <cellStyle name="2_Cau Hua Trai (TT 04)" xfId="221" xr:uid="{00000000-0005-0000-0000-0000D9000000}"/>
    <cellStyle name="2_Cau Thanh Ha 1" xfId="222" xr:uid="{00000000-0005-0000-0000-0000DA000000}"/>
    <cellStyle name="2_Cau thuy dien Ban La (Cu Anh)" xfId="223" xr:uid="{00000000-0005-0000-0000-0000DB000000}"/>
    <cellStyle name="2_CAU XOP XANG II(su­a)" xfId="224" xr:uid="{00000000-0005-0000-0000-0000DC000000}"/>
    <cellStyle name="2_Chi phi KS" xfId="225" xr:uid="{00000000-0005-0000-0000-0000DE000000}"/>
    <cellStyle name="2_cong" xfId="226" xr:uid="{00000000-0005-0000-0000-0000DD000000}"/>
    <cellStyle name="2_Dakt-Cau tinh Hua Phan" xfId="227" xr:uid="{00000000-0005-0000-0000-0000DF000000}"/>
    <cellStyle name="2_DIEN" xfId="228" xr:uid="{00000000-0005-0000-0000-0000E0000000}"/>
    <cellStyle name="2_Dieu phoi dat goi 1" xfId="229" xr:uid="{00000000-0005-0000-0000-0000E1000000}"/>
    <cellStyle name="2_Dieu phoi dat goi 2" xfId="230" xr:uid="{00000000-0005-0000-0000-0000E2000000}"/>
    <cellStyle name="2_Dinh muc thiet ke" xfId="231" xr:uid="{00000000-0005-0000-0000-0000E3000000}"/>
    <cellStyle name="2_DONGIA" xfId="232" xr:uid="{00000000-0005-0000-0000-0000E4000000}"/>
    <cellStyle name="2_DT Kha thi ngay 11-2-06" xfId="233" xr:uid="{00000000-0005-0000-0000-0000E6000000}"/>
    <cellStyle name="2_DT KT ngay 10-9-2005" xfId="234" xr:uid="{00000000-0005-0000-0000-0000E5000000}"/>
    <cellStyle name="2_DT ngay 04-01-2006" xfId="235" xr:uid="{00000000-0005-0000-0000-0000E7000000}"/>
    <cellStyle name="2_DT ngay 11-4-2006" xfId="236" xr:uid="{00000000-0005-0000-0000-0000E8000000}"/>
    <cellStyle name="2_DT ngay 15-11-05" xfId="237" xr:uid="{00000000-0005-0000-0000-0000E9000000}"/>
    <cellStyle name="2_DTXL goi 11(20-9-05)" xfId="238" xr:uid="{00000000-0005-0000-0000-0000EA000000}"/>
    <cellStyle name="2_du toan" xfId="239" xr:uid="{00000000-0005-0000-0000-0000EB000000}"/>
    <cellStyle name="2_du toan (03-11-05)" xfId="240" xr:uid="{00000000-0005-0000-0000-0000EC000000}"/>
    <cellStyle name="2_Du toan (12-05-2005) Tham dinh" xfId="241" xr:uid="{00000000-0005-0000-0000-0000ED000000}"/>
    <cellStyle name="2_Du toan (23-05-2005) Tham dinh" xfId="242" xr:uid="{00000000-0005-0000-0000-0000EE000000}"/>
    <cellStyle name="2_Du toan (5 - 04 - 2004)" xfId="243" xr:uid="{00000000-0005-0000-0000-0000EF000000}"/>
    <cellStyle name="2_Du toan (6-3-2005)" xfId="244" xr:uid="{00000000-0005-0000-0000-0000F0000000}"/>
    <cellStyle name="2_Du toan (Ban A)" xfId="245" xr:uid="{00000000-0005-0000-0000-0000F1000000}"/>
    <cellStyle name="2_Du toan (ngay 13 - 07 - 2004)" xfId="246" xr:uid="{00000000-0005-0000-0000-0000F2000000}"/>
    <cellStyle name="2_Du toan 558 (Km17+508.12 - Km 22)" xfId="247" xr:uid="{00000000-0005-0000-0000-0000F3000000}"/>
    <cellStyle name="2_Du toan bo sung (11-2004)" xfId="248" xr:uid="{00000000-0005-0000-0000-0000F4000000}"/>
    <cellStyle name="2_Du toan Goi 1" xfId="249" xr:uid="{00000000-0005-0000-0000-0000F5000000}"/>
    <cellStyle name="2_du toan goi 12" xfId="250" xr:uid="{00000000-0005-0000-0000-0000F6000000}"/>
    <cellStyle name="2_Du toan Goi 2" xfId="251" xr:uid="{00000000-0005-0000-0000-0000F7000000}"/>
    <cellStyle name="2_Du toan KT-TCsua theo TT 03 - YC 471" xfId="252" xr:uid="{00000000-0005-0000-0000-0000F8000000}"/>
    <cellStyle name="2_Du toan ngay (28-10-2005)" xfId="253" xr:uid="{00000000-0005-0000-0000-0000F9000000}"/>
    <cellStyle name="2_Du toan ngay 1-9-2004 (version 1)" xfId="254" xr:uid="{00000000-0005-0000-0000-0000FA000000}"/>
    <cellStyle name="2_Du toan Phuong lam" xfId="255" xr:uid="{00000000-0005-0000-0000-0000FB000000}"/>
    <cellStyle name="2_Du toan QL 27 (23-12-2005)" xfId="256" xr:uid="{00000000-0005-0000-0000-0000FC000000}"/>
    <cellStyle name="2_DuAnKT ngay 11-2-2006" xfId="257" xr:uid="{00000000-0005-0000-0000-0000FD000000}"/>
    <cellStyle name="2_Gia_VL cau-JIBIC-Ha-tinh" xfId="258" xr:uid="{00000000-0005-0000-0000-000009010000}"/>
    <cellStyle name="2_Gia_VLQL48_duyet " xfId="259" xr:uid="{00000000-0005-0000-0000-00000A010000}"/>
    <cellStyle name="2_goi 1" xfId="260" xr:uid="{00000000-0005-0000-0000-0000FE000000}"/>
    <cellStyle name="2_Goi 1 (TT04)" xfId="261" xr:uid="{00000000-0005-0000-0000-0000FF000000}"/>
    <cellStyle name="2_goi 1 duyet theo luong mo (an)" xfId="262" xr:uid="{00000000-0005-0000-0000-000000010000}"/>
    <cellStyle name="2_Goi 1_1" xfId="263" xr:uid="{00000000-0005-0000-0000-000001010000}"/>
    <cellStyle name="2_Goi so 1" xfId="264" xr:uid="{00000000-0005-0000-0000-000002010000}"/>
    <cellStyle name="2_Goi thau so 2 (20-6-2006)" xfId="265" xr:uid="{00000000-0005-0000-0000-000003010000}"/>
    <cellStyle name="2_Goi02(25-05-2006)" xfId="266" xr:uid="{00000000-0005-0000-0000-000004010000}"/>
    <cellStyle name="2_Goi1N206" xfId="267" xr:uid="{00000000-0005-0000-0000-000005010000}"/>
    <cellStyle name="2_Goi2N206" xfId="268" xr:uid="{00000000-0005-0000-0000-000006010000}"/>
    <cellStyle name="2_Goi4N216" xfId="269" xr:uid="{00000000-0005-0000-0000-000007010000}"/>
    <cellStyle name="2_Goi5N216" xfId="270" xr:uid="{00000000-0005-0000-0000-000008010000}"/>
    <cellStyle name="2_Hoi Song" xfId="271" xr:uid="{00000000-0005-0000-0000-00000B010000}"/>
    <cellStyle name="2_HT-LO" xfId="272" xr:uid="{00000000-0005-0000-0000-00000C010000}"/>
    <cellStyle name="2_Khoi luong" xfId="273" xr:uid="{00000000-0005-0000-0000-000015010000}"/>
    <cellStyle name="2_Khoi luong 3b" xfId="274" xr:uid="{00000000-0005-0000-0000-000016010000}"/>
    <cellStyle name="2_Khoi luong doan 1" xfId="275" xr:uid="{00000000-0005-0000-0000-000017010000}"/>
    <cellStyle name="2_Khoi Luong Hoang Truong - Hoang Phu" xfId="276" xr:uid="{00000000-0005-0000-0000-000018010000}"/>
    <cellStyle name="2_Kl6-6-05" xfId="277" xr:uid="{00000000-0005-0000-0000-00000D010000}"/>
    <cellStyle name="2_Klnutgiao" xfId="278" xr:uid="{00000000-0005-0000-0000-00000E010000}"/>
    <cellStyle name="2_KLPA2s" xfId="279" xr:uid="{00000000-0005-0000-0000-00000F010000}"/>
    <cellStyle name="2_KlQdinhduyet" xfId="280" xr:uid="{00000000-0005-0000-0000-000010010000}"/>
    <cellStyle name="2_KlQL4goi5KCS" xfId="281" xr:uid="{00000000-0005-0000-0000-000011010000}"/>
    <cellStyle name="2_Kltayth" xfId="282" xr:uid="{00000000-0005-0000-0000-000012010000}"/>
    <cellStyle name="2_KltaythQDduyet" xfId="283" xr:uid="{00000000-0005-0000-0000-000013010000}"/>
    <cellStyle name="2_Kluong4-2004" xfId="284" xr:uid="{00000000-0005-0000-0000-000014010000}"/>
    <cellStyle name="2_Luong A6" xfId="285" xr:uid="{00000000-0005-0000-0000-000019010000}"/>
    <cellStyle name="2_maugiacotaluy" xfId="286" xr:uid="{00000000-0005-0000-0000-00001A010000}"/>
    <cellStyle name="2_My Thanh Son Thanh" xfId="287" xr:uid="{00000000-0005-0000-0000-00001B010000}"/>
    <cellStyle name="2_Nhom I" xfId="288" xr:uid="{00000000-0005-0000-0000-00001C010000}"/>
    <cellStyle name="2_Project N.Du" xfId="289" xr:uid="{00000000-0005-0000-0000-00001D010000}"/>
    <cellStyle name="2_Project N.Du.dien" xfId="290" xr:uid="{00000000-0005-0000-0000-00001E010000}"/>
    <cellStyle name="2_Project QL4" xfId="291" xr:uid="{00000000-0005-0000-0000-00001F010000}"/>
    <cellStyle name="2_Project QL4 goi 7" xfId="292" xr:uid="{00000000-0005-0000-0000-000020010000}"/>
    <cellStyle name="2_Project QL4 goi5" xfId="293" xr:uid="{00000000-0005-0000-0000-000021010000}"/>
    <cellStyle name="2_Project QL4 goi8" xfId="294" xr:uid="{00000000-0005-0000-0000-000022010000}"/>
    <cellStyle name="2_QL1A-SUA2005" xfId="295" xr:uid="{00000000-0005-0000-0000-000023010000}"/>
    <cellStyle name="2_Sheet1" xfId="296" xr:uid="{00000000-0005-0000-0000-000024010000}"/>
    <cellStyle name="2_SUA MAI23" xfId="297" xr:uid="{00000000-0005-0000-0000-000025010000}"/>
    <cellStyle name="2_SuoiTon" xfId="298" xr:uid="{00000000-0005-0000-0000-000026010000}"/>
    <cellStyle name="2_t" xfId="299" xr:uid="{00000000-0005-0000-0000-000027010000}"/>
    <cellStyle name="2_Tay THoa" xfId="300" xr:uid="{00000000-0005-0000-0000-000028010000}"/>
    <cellStyle name="2_Tong hop DT dieu chinh duong 38-95" xfId="301" xr:uid="{00000000-0005-0000-0000-000029010000}"/>
    <cellStyle name="2_Tong hop khoi luong duong 557 (30-5-2006)" xfId="302" xr:uid="{00000000-0005-0000-0000-00002A010000}"/>
    <cellStyle name="2_Tong muc dau tu" xfId="303" xr:uid="{00000000-0005-0000-0000-00002B010000}"/>
    <cellStyle name="2_TRUNG PMU 5" xfId="304" xr:uid="{00000000-0005-0000-0000-00002D010000}"/>
    <cellStyle name="2_Tuyen so 1-Km0+00 - Km0+852.56" xfId="305" xr:uid="{00000000-0005-0000-0000-00002C010000}"/>
    <cellStyle name="2_VatLieu 3 cau -NA" xfId="306" xr:uid="{00000000-0005-0000-0000-00002E010000}"/>
    <cellStyle name="2_ÿÿÿÿÿ" xfId="307" xr:uid="{00000000-0005-0000-0000-00002F010000}"/>
    <cellStyle name="2_ÿÿÿÿÿ_1" xfId="308" xr:uid="{00000000-0005-0000-0000-000030010000}"/>
    <cellStyle name="2_ÿÿÿÿÿ_Book1" xfId="309" xr:uid="{00000000-0005-0000-0000-000031010000}"/>
    <cellStyle name="2_ÿÿÿÿÿ_Tong hop DT dieu chinh duong 38-95" xfId="310" xr:uid="{00000000-0005-0000-0000-000032010000}"/>
    <cellStyle name="20" xfId="311" xr:uid="{00000000-0005-0000-0000-000033010000}"/>
    <cellStyle name="20% - Accent1 2" xfId="312" xr:uid="{00000000-0005-0000-0000-000034010000}"/>
    <cellStyle name="20% - Accent2 2" xfId="313" xr:uid="{00000000-0005-0000-0000-000035010000}"/>
    <cellStyle name="20% - Accent3 2" xfId="314" xr:uid="{00000000-0005-0000-0000-000036010000}"/>
    <cellStyle name="20% - Accent4 2" xfId="315" xr:uid="{00000000-0005-0000-0000-000037010000}"/>
    <cellStyle name="20% - Accent5 2" xfId="316" xr:uid="{00000000-0005-0000-0000-000038010000}"/>
    <cellStyle name="20% - Accent6 2" xfId="317" xr:uid="{00000000-0005-0000-0000-000039010000}"/>
    <cellStyle name="3" xfId="318" xr:uid="{00000000-0005-0000-0000-00003A010000}"/>
    <cellStyle name="3_A che do KS +chi BQL" xfId="319" xr:uid="{00000000-0005-0000-0000-00003B010000}"/>
    <cellStyle name="3_BANG CAM COC GPMB 8km" xfId="320" xr:uid="{00000000-0005-0000-0000-00003C010000}"/>
    <cellStyle name="3_bang tinh tai trong" xfId="321" xr:uid="{00000000-0005-0000-0000-00003D010000}"/>
    <cellStyle name="3_Bang tong hop khoi luong" xfId="322" xr:uid="{00000000-0005-0000-0000-00003E010000}"/>
    <cellStyle name="3_Book1" xfId="323" xr:uid="{00000000-0005-0000-0000-00003F010000}"/>
    <cellStyle name="3_Book1_1" xfId="324" xr:uid="{00000000-0005-0000-0000-000040010000}"/>
    <cellStyle name="3_Book1_Book1" xfId="325" xr:uid="{00000000-0005-0000-0000-000041010000}"/>
    <cellStyle name="3_Book1_CAU XOP XANG II(su­a)" xfId="326" xr:uid="{00000000-0005-0000-0000-000042010000}"/>
    <cellStyle name="3_Book1_Dieu phoi dat goi 1" xfId="327" xr:uid="{00000000-0005-0000-0000-000043010000}"/>
    <cellStyle name="3_Book1_Dieu phoi dat goi 2" xfId="328" xr:uid="{00000000-0005-0000-0000-000044010000}"/>
    <cellStyle name="3_Book1_DT Kha thi ngay 11-2-06" xfId="329" xr:uid="{00000000-0005-0000-0000-000045010000}"/>
    <cellStyle name="3_Book1_DT ngay 04-01-2006" xfId="330" xr:uid="{00000000-0005-0000-0000-000046010000}"/>
    <cellStyle name="3_Book1_DT ngay 11-4-2006" xfId="331" xr:uid="{00000000-0005-0000-0000-000047010000}"/>
    <cellStyle name="3_Book1_DT ngay 15-11-05" xfId="332" xr:uid="{00000000-0005-0000-0000-000048010000}"/>
    <cellStyle name="3_Book1_Du toan KT-TCsua theo TT 03 - YC 471" xfId="333" xr:uid="{00000000-0005-0000-0000-000049010000}"/>
    <cellStyle name="3_Book1_Du toan Phuong lam" xfId="334" xr:uid="{00000000-0005-0000-0000-00004A010000}"/>
    <cellStyle name="3_Book1_Du toan QL 27 (23-12-2005)" xfId="335" xr:uid="{00000000-0005-0000-0000-00004B010000}"/>
    <cellStyle name="3_Book1_DuAnKT ngay 11-2-2006" xfId="336" xr:uid="{00000000-0005-0000-0000-00004C010000}"/>
    <cellStyle name="3_Book1_Goi 1" xfId="337" xr:uid="{00000000-0005-0000-0000-00004D010000}"/>
    <cellStyle name="3_Book1_Goi thau so 2 (20-6-2006)" xfId="338" xr:uid="{00000000-0005-0000-0000-00004E010000}"/>
    <cellStyle name="3_Book1_Goi02(25-05-2006)" xfId="339" xr:uid="{00000000-0005-0000-0000-00004F010000}"/>
    <cellStyle name="3_Book1_K C N - HUNG DONG L.NHUA" xfId="340" xr:uid="{00000000-0005-0000-0000-000050010000}"/>
    <cellStyle name="3_Book1_Khoi luong 3b" xfId="341" xr:uid="{00000000-0005-0000-0000-000051010000}"/>
    <cellStyle name="3_Book1_Khoi Luong Hoang Truong - Hoang Phu" xfId="342" xr:uid="{00000000-0005-0000-0000-000052010000}"/>
    <cellStyle name="3_Book1_Muong TL" xfId="343" xr:uid="{00000000-0005-0000-0000-000053010000}"/>
    <cellStyle name="3_Book1_Tuyen so 1-Km0+00 - Km0+852.56" xfId="344" xr:uid="{00000000-0005-0000-0000-000054010000}"/>
    <cellStyle name="3_C" xfId="345" xr:uid="{00000000-0005-0000-0000-000055010000}"/>
    <cellStyle name="3_Cau Hua Trai (TT 04)" xfId="346" xr:uid="{00000000-0005-0000-0000-000056010000}"/>
    <cellStyle name="3_Cau Thanh Ha 1" xfId="347" xr:uid="{00000000-0005-0000-0000-000057010000}"/>
    <cellStyle name="3_Cau thuy dien Ban La (Cu Anh)" xfId="348" xr:uid="{00000000-0005-0000-0000-000058010000}"/>
    <cellStyle name="3_CAU XOP XANG II(su­a)" xfId="349" xr:uid="{00000000-0005-0000-0000-000059010000}"/>
    <cellStyle name="3_Chi phi KS" xfId="350" xr:uid="{00000000-0005-0000-0000-00005B010000}"/>
    <cellStyle name="3_cong" xfId="351" xr:uid="{00000000-0005-0000-0000-00005A010000}"/>
    <cellStyle name="3_Dakt-Cau tinh Hua Phan" xfId="352" xr:uid="{00000000-0005-0000-0000-00005C010000}"/>
    <cellStyle name="3_DIEN" xfId="353" xr:uid="{00000000-0005-0000-0000-00005D010000}"/>
    <cellStyle name="3_Dieu phoi dat goi 1" xfId="354" xr:uid="{00000000-0005-0000-0000-00005E010000}"/>
    <cellStyle name="3_Dieu phoi dat goi 2" xfId="355" xr:uid="{00000000-0005-0000-0000-00005F010000}"/>
    <cellStyle name="3_Dinh muc thiet ke" xfId="356" xr:uid="{00000000-0005-0000-0000-000060010000}"/>
    <cellStyle name="3_DONGIA" xfId="357" xr:uid="{00000000-0005-0000-0000-000061010000}"/>
    <cellStyle name="3_DT Kha thi ngay 11-2-06" xfId="358" xr:uid="{00000000-0005-0000-0000-000063010000}"/>
    <cellStyle name="3_DT KT ngay 10-9-2005" xfId="359" xr:uid="{00000000-0005-0000-0000-000062010000}"/>
    <cellStyle name="3_DT ngay 04-01-2006" xfId="360" xr:uid="{00000000-0005-0000-0000-000064010000}"/>
    <cellStyle name="3_DT ngay 11-4-2006" xfId="361" xr:uid="{00000000-0005-0000-0000-000065010000}"/>
    <cellStyle name="3_DT ngay 15-11-05" xfId="362" xr:uid="{00000000-0005-0000-0000-000066010000}"/>
    <cellStyle name="3_DTXL goi 11(20-9-05)" xfId="363" xr:uid="{00000000-0005-0000-0000-000067010000}"/>
    <cellStyle name="3_du toan" xfId="364" xr:uid="{00000000-0005-0000-0000-000068010000}"/>
    <cellStyle name="3_du toan (03-11-05)" xfId="365" xr:uid="{00000000-0005-0000-0000-000069010000}"/>
    <cellStyle name="3_Du toan (12-05-2005) Tham dinh" xfId="366" xr:uid="{00000000-0005-0000-0000-00006A010000}"/>
    <cellStyle name="3_Du toan (23-05-2005) Tham dinh" xfId="367" xr:uid="{00000000-0005-0000-0000-00006B010000}"/>
    <cellStyle name="3_Du toan (5 - 04 - 2004)" xfId="368" xr:uid="{00000000-0005-0000-0000-00006C010000}"/>
    <cellStyle name="3_Du toan (6-3-2005)" xfId="369" xr:uid="{00000000-0005-0000-0000-00006D010000}"/>
    <cellStyle name="3_Du toan (Ban A)" xfId="370" xr:uid="{00000000-0005-0000-0000-00006E010000}"/>
    <cellStyle name="3_Du toan (ngay 13 - 07 - 2004)" xfId="371" xr:uid="{00000000-0005-0000-0000-00006F010000}"/>
    <cellStyle name="3_Du toan 558 (Km17+508.12 - Km 22)" xfId="372" xr:uid="{00000000-0005-0000-0000-000070010000}"/>
    <cellStyle name="3_Du toan bo sung (11-2004)" xfId="373" xr:uid="{00000000-0005-0000-0000-000071010000}"/>
    <cellStyle name="3_Du toan Goi 1" xfId="374" xr:uid="{00000000-0005-0000-0000-000072010000}"/>
    <cellStyle name="3_du toan goi 12" xfId="375" xr:uid="{00000000-0005-0000-0000-000073010000}"/>
    <cellStyle name="3_Du toan Goi 2" xfId="376" xr:uid="{00000000-0005-0000-0000-000074010000}"/>
    <cellStyle name="3_Du toan KT-TCsua theo TT 03 - YC 471" xfId="377" xr:uid="{00000000-0005-0000-0000-000075010000}"/>
    <cellStyle name="3_Du toan ngay (28-10-2005)" xfId="378" xr:uid="{00000000-0005-0000-0000-000076010000}"/>
    <cellStyle name="3_Du toan ngay 1-9-2004 (version 1)" xfId="379" xr:uid="{00000000-0005-0000-0000-000077010000}"/>
    <cellStyle name="3_Du toan Phuong lam" xfId="380" xr:uid="{00000000-0005-0000-0000-000078010000}"/>
    <cellStyle name="3_Du toan QL 27 (23-12-2005)" xfId="381" xr:uid="{00000000-0005-0000-0000-000079010000}"/>
    <cellStyle name="3_DuAnKT ngay 11-2-2006" xfId="382" xr:uid="{00000000-0005-0000-0000-00007A010000}"/>
    <cellStyle name="3_Gia_VL cau-JIBIC-Ha-tinh" xfId="383" xr:uid="{00000000-0005-0000-0000-000086010000}"/>
    <cellStyle name="3_Gia_VLQL48_duyet " xfId="384" xr:uid="{00000000-0005-0000-0000-000087010000}"/>
    <cellStyle name="3_goi 1" xfId="385" xr:uid="{00000000-0005-0000-0000-00007B010000}"/>
    <cellStyle name="3_Goi 1 (TT04)" xfId="386" xr:uid="{00000000-0005-0000-0000-00007C010000}"/>
    <cellStyle name="3_goi 1 duyet theo luong mo (an)" xfId="387" xr:uid="{00000000-0005-0000-0000-00007D010000}"/>
    <cellStyle name="3_Goi 1_1" xfId="388" xr:uid="{00000000-0005-0000-0000-00007E010000}"/>
    <cellStyle name="3_Goi so 1" xfId="389" xr:uid="{00000000-0005-0000-0000-00007F010000}"/>
    <cellStyle name="3_Goi thau so 2 (20-6-2006)" xfId="390" xr:uid="{00000000-0005-0000-0000-000080010000}"/>
    <cellStyle name="3_Goi02(25-05-2006)" xfId="391" xr:uid="{00000000-0005-0000-0000-000081010000}"/>
    <cellStyle name="3_Goi1N206" xfId="392" xr:uid="{00000000-0005-0000-0000-000082010000}"/>
    <cellStyle name="3_Goi2N206" xfId="393" xr:uid="{00000000-0005-0000-0000-000083010000}"/>
    <cellStyle name="3_Goi4N216" xfId="394" xr:uid="{00000000-0005-0000-0000-000084010000}"/>
    <cellStyle name="3_Goi5N216" xfId="395" xr:uid="{00000000-0005-0000-0000-000085010000}"/>
    <cellStyle name="3_Hoi Song" xfId="396" xr:uid="{00000000-0005-0000-0000-000088010000}"/>
    <cellStyle name="3_HT-LO" xfId="397" xr:uid="{00000000-0005-0000-0000-000089010000}"/>
    <cellStyle name="3_Khoi luong" xfId="398" xr:uid="{00000000-0005-0000-0000-000092010000}"/>
    <cellStyle name="3_Khoi luong 3b" xfId="399" xr:uid="{00000000-0005-0000-0000-000093010000}"/>
    <cellStyle name="3_Khoi luong doan 1" xfId="400" xr:uid="{00000000-0005-0000-0000-000094010000}"/>
    <cellStyle name="3_Khoi Luong Hoang Truong - Hoang Phu" xfId="401" xr:uid="{00000000-0005-0000-0000-000095010000}"/>
    <cellStyle name="3_Kl6-6-05" xfId="402" xr:uid="{00000000-0005-0000-0000-00008A010000}"/>
    <cellStyle name="3_Klnutgiao" xfId="403" xr:uid="{00000000-0005-0000-0000-00008B010000}"/>
    <cellStyle name="3_KLPA2s" xfId="404" xr:uid="{00000000-0005-0000-0000-00008C010000}"/>
    <cellStyle name="3_KlQdinhduyet" xfId="405" xr:uid="{00000000-0005-0000-0000-00008D010000}"/>
    <cellStyle name="3_KlQL4goi5KCS" xfId="406" xr:uid="{00000000-0005-0000-0000-00008E010000}"/>
    <cellStyle name="3_Kltayth" xfId="407" xr:uid="{00000000-0005-0000-0000-00008F010000}"/>
    <cellStyle name="3_KltaythQDduyet" xfId="408" xr:uid="{00000000-0005-0000-0000-000090010000}"/>
    <cellStyle name="3_Kluong4-2004" xfId="409" xr:uid="{00000000-0005-0000-0000-000091010000}"/>
    <cellStyle name="3_Luong A6" xfId="410" xr:uid="{00000000-0005-0000-0000-000096010000}"/>
    <cellStyle name="3_maugiacotaluy" xfId="411" xr:uid="{00000000-0005-0000-0000-000097010000}"/>
    <cellStyle name="3_My Thanh Son Thanh" xfId="412" xr:uid="{00000000-0005-0000-0000-000098010000}"/>
    <cellStyle name="3_Nhom I" xfId="413" xr:uid="{00000000-0005-0000-0000-000099010000}"/>
    <cellStyle name="3_Project N.Du" xfId="414" xr:uid="{00000000-0005-0000-0000-00009A010000}"/>
    <cellStyle name="3_Project N.Du.dien" xfId="415" xr:uid="{00000000-0005-0000-0000-00009B010000}"/>
    <cellStyle name="3_Project QL4" xfId="416" xr:uid="{00000000-0005-0000-0000-00009C010000}"/>
    <cellStyle name="3_Project QL4 goi 7" xfId="417" xr:uid="{00000000-0005-0000-0000-00009D010000}"/>
    <cellStyle name="3_Project QL4 goi5" xfId="418" xr:uid="{00000000-0005-0000-0000-00009E010000}"/>
    <cellStyle name="3_Project QL4 goi8" xfId="419" xr:uid="{00000000-0005-0000-0000-00009F010000}"/>
    <cellStyle name="3_QL1A-SUA2005" xfId="420" xr:uid="{00000000-0005-0000-0000-0000A0010000}"/>
    <cellStyle name="3_Sheet1" xfId="421" xr:uid="{00000000-0005-0000-0000-0000A1010000}"/>
    <cellStyle name="3_SUA MAI23" xfId="422" xr:uid="{00000000-0005-0000-0000-0000A2010000}"/>
    <cellStyle name="3_SuoiTon" xfId="423" xr:uid="{00000000-0005-0000-0000-0000A3010000}"/>
    <cellStyle name="3_t" xfId="424" xr:uid="{00000000-0005-0000-0000-0000A4010000}"/>
    <cellStyle name="3_Tay THoa" xfId="425" xr:uid="{00000000-0005-0000-0000-0000A5010000}"/>
    <cellStyle name="3_Tong hop DT dieu chinh duong 38-95" xfId="426" xr:uid="{00000000-0005-0000-0000-0000A6010000}"/>
    <cellStyle name="3_Tong hop khoi luong duong 557 (30-5-2006)" xfId="427" xr:uid="{00000000-0005-0000-0000-0000A7010000}"/>
    <cellStyle name="3_Tong muc dau tu" xfId="428" xr:uid="{00000000-0005-0000-0000-0000A8010000}"/>
    <cellStyle name="3_Tuyen so 1-Km0+00 - Km0+852.56" xfId="429" xr:uid="{00000000-0005-0000-0000-0000A9010000}"/>
    <cellStyle name="3_VatLieu 3 cau -NA" xfId="430" xr:uid="{00000000-0005-0000-0000-0000AA010000}"/>
    <cellStyle name="3_ÿÿÿÿÿ" xfId="431" xr:uid="{00000000-0005-0000-0000-0000AB010000}"/>
    <cellStyle name="3_ÿÿÿÿÿ_1" xfId="432" xr:uid="{00000000-0005-0000-0000-0000AC010000}"/>
    <cellStyle name="4" xfId="433" xr:uid="{00000000-0005-0000-0000-0000AD010000}"/>
    <cellStyle name="4_A che do KS +chi BQL" xfId="434" xr:uid="{00000000-0005-0000-0000-0000AE010000}"/>
    <cellStyle name="4_BANG CAM COC GPMB 8km" xfId="435" xr:uid="{00000000-0005-0000-0000-0000AF010000}"/>
    <cellStyle name="4_bang tinh tai trong" xfId="436" xr:uid="{00000000-0005-0000-0000-0000B0010000}"/>
    <cellStyle name="4_Bang tong hop khoi luong" xfId="437" xr:uid="{00000000-0005-0000-0000-0000B1010000}"/>
    <cellStyle name="4_Book1" xfId="438" xr:uid="{00000000-0005-0000-0000-0000B2010000}"/>
    <cellStyle name="4_Book1_1" xfId="439" xr:uid="{00000000-0005-0000-0000-0000B3010000}"/>
    <cellStyle name="4_Book1_Book1" xfId="440" xr:uid="{00000000-0005-0000-0000-0000B4010000}"/>
    <cellStyle name="4_Book1_CAU XOP XANG II(su­a)" xfId="441" xr:uid="{00000000-0005-0000-0000-0000B5010000}"/>
    <cellStyle name="4_Book1_Dieu phoi dat goi 1" xfId="442" xr:uid="{00000000-0005-0000-0000-0000B6010000}"/>
    <cellStyle name="4_Book1_Dieu phoi dat goi 2" xfId="443" xr:uid="{00000000-0005-0000-0000-0000B7010000}"/>
    <cellStyle name="4_Book1_DT Kha thi ngay 11-2-06" xfId="444" xr:uid="{00000000-0005-0000-0000-0000B8010000}"/>
    <cellStyle name="4_Book1_DT ngay 04-01-2006" xfId="445" xr:uid="{00000000-0005-0000-0000-0000B9010000}"/>
    <cellStyle name="4_Book1_DT ngay 11-4-2006" xfId="446" xr:uid="{00000000-0005-0000-0000-0000BA010000}"/>
    <cellStyle name="4_Book1_DT ngay 15-11-05" xfId="447" xr:uid="{00000000-0005-0000-0000-0000BB010000}"/>
    <cellStyle name="4_Book1_Du toan KT-TCsua theo TT 03 - YC 471" xfId="448" xr:uid="{00000000-0005-0000-0000-0000BC010000}"/>
    <cellStyle name="4_Book1_Du toan Phuong lam" xfId="449" xr:uid="{00000000-0005-0000-0000-0000BD010000}"/>
    <cellStyle name="4_Book1_Du toan QL 27 (23-12-2005)" xfId="450" xr:uid="{00000000-0005-0000-0000-0000BE010000}"/>
    <cellStyle name="4_Book1_DuAnKT ngay 11-2-2006" xfId="451" xr:uid="{00000000-0005-0000-0000-0000BF010000}"/>
    <cellStyle name="4_Book1_Goi 1" xfId="452" xr:uid="{00000000-0005-0000-0000-0000C0010000}"/>
    <cellStyle name="4_Book1_Goi thau so 2 (20-6-2006)" xfId="453" xr:uid="{00000000-0005-0000-0000-0000C1010000}"/>
    <cellStyle name="4_Book1_Goi02(25-05-2006)" xfId="454" xr:uid="{00000000-0005-0000-0000-0000C2010000}"/>
    <cellStyle name="4_Book1_K C N - HUNG DONG L.NHUA" xfId="455" xr:uid="{00000000-0005-0000-0000-0000C3010000}"/>
    <cellStyle name="4_Book1_Khoi luong 3b" xfId="456" xr:uid="{00000000-0005-0000-0000-0000C4010000}"/>
    <cellStyle name="4_Book1_Khoi Luong Hoang Truong - Hoang Phu" xfId="457" xr:uid="{00000000-0005-0000-0000-0000C5010000}"/>
    <cellStyle name="4_Book1_Muong TL" xfId="458" xr:uid="{00000000-0005-0000-0000-0000C6010000}"/>
    <cellStyle name="4_Book1_Tuyen so 1-Km0+00 - Km0+852.56" xfId="459" xr:uid="{00000000-0005-0000-0000-0000C7010000}"/>
    <cellStyle name="4_C" xfId="460" xr:uid="{00000000-0005-0000-0000-0000C8010000}"/>
    <cellStyle name="4_Cau Hua Trai (TT 04)" xfId="461" xr:uid="{00000000-0005-0000-0000-0000C9010000}"/>
    <cellStyle name="4_Cau Thanh Ha 1" xfId="462" xr:uid="{00000000-0005-0000-0000-0000CA010000}"/>
    <cellStyle name="4_Cau thuy dien Ban La (Cu Anh)" xfId="463" xr:uid="{00000000-0005-0000-0000-0000CB010000}"/>
    <cellStyle name="4_CAU XOP XANG II(su­a)" xfId="464" xr:uid="{00000000-0005-0000-0000-0000CC010000}"/>
    <cellStyle name="4_Chi phi KS" xfId="465" xr:uid="{00000000-0005-0000-0000-0000CE010000}"/>
    <cellStyle name="4_cong" xfId="466" xr:uid="{00000000-0005-0000-0000-0000CD010000}"/>
    <cellStyle name="4_Dakt-Cau tinh Hua Phan" xfId="467" xr:uid="{00000000-0005-0000-0000-0000CF010000}"/>
    <cellStyle name="4_DIEN" xfId="468" xr:uid="{00000000-0005-0000-0000-0000D0010000}"/>
    <cellStyle name="4_Dieu phoi dat goi 1" xfId="469" xr:uid="{00000000-0005-0000-0000-0000D1010000}"/>
    <cellStyle name="4_Dieu phoi dat goi 2" xfId="470" xr:uid="{00000000-0005-0000-0000-0000D2010000}"/>
    <cellStyle name="4_Dinh muc thiet ke" xfId="471" xr:uid="{00000000-0005-0000-0000-0000D3010000}"/>
    <cellStyle name="4_DONGIA" xfId="472" xr:uid="{00000000-0005-0000-0000-0000D4010000}"/>
    <cellStyle name="4_DT Kha thi ngay 11-2-06" xfId="473" xr:uid="{00000000-0005-0000-0000-0000D6010000}"/>
    <cellStyle name="4_DT KT ngay 10-9-2005" xfId="474" xr:uid="{00000000-0005-0000-0000-0000D5010000}"/>
    <cellStyle name="4_DT ngay 04-01-2006" xfId="475" xr:uid="{00000000-0005-0000-0000-0000D7010000}"/>
    <cellStyle name="4_DT ngay 11-4-2006" xfId="476" xr:uid="{00000000-0005-0000-0000-0000D8010000}"/>
    <cellStyle name="4_DT ngay 15-11-05" xfId="477" xr:uid="{00000000-0005-0000-0000-0000D9010000}"/>
    <cellStyle name="4_DTXL goi 11(20-9-05)" xfId="478" xr:uid="{00000000-0005-0000-0000-0000DA010000}"/>
    <cellStyle name="4_du toan" xfId="479" xr:uid="{00000000-0005-0000-0000-0000DB010000}"/>
    <cellStyle name="4_du toan (03-11-05)" xfId="480" xr:uid="{00000000-0005-0000-0000-0000DC010000}"/>
    <cellStyle name="4_Du toan (12-05-2005) Tham dinh" xfId="481" xr:uid="{00000000-0005-0000-0000-0000DD010000}"/>
    <cellStyle name="4_Du toan (23-05-2005) Tham dinh" xfId="482" xr:uid="{00000000-0005-0000-0000-0000DE010000}"/>
    <cellStyle name="4_Du toan (5 - 04 - 2004)" xfId="483" xr:uid="{00000000-0005-0000-0000-0000DF010000}"/>
    <cellStyle name="4_Du toan (6-3-2005)" xfId="484" xr:uid="{00000000-0005-0000-0000-0000E0010000}"/>
    <cellStyle name="4_Du toan (Ban A)" xfId="485" xr:uid="{00000000-0005-0000-0000-0000E1010000}"/>
    <cellStyle name="4_Du toan (ngay 13 - 07 - 2004)" xfId="486" xr:uid="{00000000-0005-0000-0000-0000E2010000}"/>
    <cellStyle name="4_Du toan 558 (Km17+508.12 - Km 22)" xfId="487" xr:uid="{00000000-0005-0000-0000-0000E3010000}"/>
    <cellStyle name="4_Du toan bo sung (11-2004)" xfId="488" xr:uid="{00000000-0005-0000-0000-0000E4010000}"/>
    <cellStyle name="4_Du toan Goi 1" xfId="489" xr:uid="{00000000-0005-0000-0000-0000E5010000}"/>
    <cellStyle name="4_du toan goi 12" xfId="490" xr:uid="{00000000-0005-0000-0000-0000E6010000}"/>
    <cellStyle name="4_Du toan Goi 2" xfId="491" xr:uid="{00000000-0005-0000-0000-0000E7010000}"/>
    <cellStyle name="4_Du toan KT-TCsua theo TT 03 - YC 471" xfId="492" xr:uid="{00000000-0005-0000-0000-0000E8010000}"/>
    <cellStyle name="4_Du toan ngay (28-10-2005)" xfId="493" xr:uid="{00000000-0005-0000-0000-0000E9010000}"/>
    <cellStyle name="4_Du toan ngay 1-9-2004 (version 1)" xfId="494" xr:uid="{00000000-0005-0000-0000-0000EA010000}"/>
    <cellStyle name="4_Du toan Phuong lam" xfId="495" xr:uid="{00000000-0005-0000-0000-0000EB010000}"/>
    <cellStyle name="4_Du toan QL 27 (23-12-2005)" xfId="496" xr:uid="{00000000-0005-0000-0000-0000EC010000}"/>
    <cellStyle name="4_DuAnKT ngay 11-2-2006" xfId="497" xr:uid="{00000000-0005-0000-0000-0000ED010000}"/>
    <cellStyle name="4_Gia_VL cau-JIBIC-Ha-tinh" xfId="498" xr:uid="{00000000-0005-0000-0000-0000F9010000}"/>
    <cellStyle name="4_Gia_VLQL48_duyet " xfId="499" xr:uid="{00000000-0005-0000-0000-0000FA010000}"/>
    <cellStyle name="4_goi 1" xfId="500" xr:uid="{00000000-0005-0000-0000-0000EE010000}"/>
    <cellStyle name="4_Goi 1 (TT04)" xfId="501" xr:uid="{00000000-0005-0000-0000-0000EF010000}"/>
    <cellStyle name="4_goi 1 duyet theo luong mo (an)" xfId="502" xr:uid="{00000000-0005-0000-0000-0000F0010000}"/>
    <cellStyle name="4_Goi 1_1" xfId="503" xr:uid="{00000000-0005-0000-0000-0000F1010000}"/>
    <cellStyle name="4_Goi so 1" xfId="504" xr:uid="{00000000-0005-0000-0000-0000F2010000}"/>
    <cellStyle name="4_Goi thau so 2 (20-6-2006)" xfId="505" xr:uid="{00000000-0005-0000-0000-0000F3010000}"/>
    <cellStyle name="4_Goi02(25-05-2006)" xfId="506" xr:uid="{00000000-0005-0000-0000-0000F4010000}"/>
    <cellStyle name="4_Goi1N206" xfId="507" xr:uid="{00000000-0005-0000-0000-0000F5010000}"/>
    <cellStyle name="4_Goi2N206" xfId="508" xr:uid="{00000000-0005-0000-0000-0000F6010000}"/>
    <cellStyle name="4_Goi4N216" xfId="509" xr:uid="{00000000-0005-0000-0000-0000F7010000}"/>
    <cellStyle name="4_Goi5N216" xfId="510" xr:uid="{00000000-0005-0000-0000-0000F8010000}"/>
    <cellStyle name="4_Hoi Song" xfId="511" xr:uid="{00000000-0005-0000-0000-0000FB010000}"/>
    <cellStyle name="4_HT-LO" xfId="512" xr:uid="{00000000-0005-0000-0000-0000FC010000}"/>
    <cellStyle name="4_Khoi luong" xfId="513" xr:uid="{00000000-0005-0000-0000-000005020000}"/>
    <cellStyle name="4_Khoi luong 3b" xfId="514" xr:uid="{00000000-0005-0000-0000-000006020000}"/>
    <cellStyle name="4_Khoi luong doan 1" xfId="515" xr:uid="{00000000-0005-0000-0000-000007020000}"/>
    <cellStyle name="4_Khoi Luong Hoang Truong - Hoang Phu" xfId="516" xr:uid="{00000000-0005-0000-0000-000008020000}"/>
    <cellStyle name="4_Kl6-6-05" xfId="517" xr:uid="{00000000-0005-0000-0000-0000FD010000}"/>
    <cellStyle name="4_Klnutgiao" xfId="518" xr:uid="{00000000-0005-0000-0000-0000FE010000}"/>
    <cellStyle name="4_KLPA2s" xfId="519" xr:uid="{00000000-0005-0000-0000-0000FF010000}"/>
    <cellStyle name="4_KlQdinhduyet" xfId="520" xr:uid="{00000000-0005-0000-0000-000000020000}"/>
    <cellStyle name="4_KlQL4goi5KCS" xfId="521" xr:uid="{00000000-0005-0000-0000-000001020000}"/>
    <cellStyle name="4_Kltayth" xfId="522" xr:uid="{00000000-0005-0000-0000-000002020000}"/>
    <cellStyle name="4_KltaythQDduyet" xfId="523" xr:uid="{00000000-0005-0000-0000-000003020000}"/>
    <cellStyle name="4_Kluong4-2004" xfId="524" xr:uid="{00000000-0005-0000-0000-000004020000}"/>
    <cellStyle name="4_Luong A6" xfId="525" xr:uid="{00000000-0005-0000-0000-000009020000}"/>
    <cellStyle name="4_maugiacotaluy" xfId="526" xr:uid="{00000000-0005-0000-0000-00000A020000}"/>
    <cellStyle name="4_My Thanh Son Thanh" xfId="527" xr:uid="{00000000-0005-0000-0000-00000B020000}"/>
    <cellStyle name="4_Nhom I" xfId="528" xr:uid="{00000000-0005-0000-0000-00000C020000}"/>
    <cellStyle name="4_Project N.Du" xfId="529" xr:uid="{00000000-0005-0000-0000-00000D020000}"/>
    <cellStyle name="4_Project N.Du.dien" xfId="530" xr:uid="{00000000-0005-0000-0000-00000E020000}"/>
    <cellStyle name="4_Project QL4" xfId="531" xr:uid="{00000000-0005-0000-0000-00000F020000}"/>
    <cellStyle name="4_Project QL4 goi 7" xfId="532" xr:uid="{00000000-0005-0000-0000-000010020000}"/>
    <cellStyle name="4_Project QL4 goi5" xfId="533" xr:uid="{00000000-0005-0000-0000-000011020000}"/>
    <cellStyle name="4_Project QL4 goi8" xfId="534" xr:uid="{00000000-0005-0000-0000-000012020000}"/>
    <cellStyle name="4_QL1A-SUA2005" xfId="535" xr:uid="{00000000-0005-0000-0000-000013020000}"/>
    <cellStyle name="4_Sheet1" xfId="536" xr:uid="{00000000-0005-0000-0000-000014020000}"/>
    <cellStyle name="4_SUA MAI23" xfId="537" xr:uid="{00000000-0005-0000-0000-000015020000}"/>
    <cellStyle name="4_SuoiTon" xfId="538" xr:uid="{00000000-0005-0000-0000-000016020000}"/>
    <cellStyle name="4_t" xfId="539" xr:uid="{00000000-0005-0000-0000-000017020000}"/>
    <cellStyle name="4_Tay THoa" xfId="540" xr:uid="{00000000-0005-0000-0000-000018020000}"/>
    <cellStyle name="4_Tong hop DT dieu chinh duong 38-95" xfId="541" xr:uid="{00000000-0005-0000-0000-000019020000}"/>
    <cellStyle name="4_Tong hop khoi luong duong 557 (30-5-2006)" xfId="542" xr:uid="{00000000-0005-0000-0000-00001A020000}"/>
    <cellStyle name="4_Tong muc dau tu" xfId="543" xr:uid="{00000000-0005-0000-0000-00001B020000}"/>
    <cellStyle name="4_Tuyen so 1-Km0+00 - Km0+852.56" xfId="544" xr:uid="{00000000-0005-0000-0000-00001C020000}"/>
    <cellStyle name="4_VatLieu 3 cau -NA" xfId="545" xr:uid="{00000000-0005-0000-0000-00001D020000}"/>
    <cellStyle name="4_ÿÿÿÿÿ" xfId="546" xr:uid="{00000000-0005-0000-0000-00001E020000}"/>
    <cellStyle name="4_ÿÿÿÿÿ_1" xfId="547" xr:uid="{00000000-0005-0000-0000-00001F020000}"/>
    <cellStyle name="40% - Accent1 2" xfId="548" xr:uid="{00000000-0005-0000-0000-000020020000}"/>
    <cellStyle name="40% - Accent2 2" xfId="549" xr:uid="{00000000-0005-0000-0000-000021020000}"/>
    <cellStyle name="40% - Accent3 2" xfId="550" xr:uid="{00000000-0005-0000-0000-000022020000}"/>
    <cellStyle name="40% - Accent4 2" xfId="551" xr:uid="{00000000-0005-0000-0000-000023020000}"/>
    <cellStyle name="40% - Accent5 2" xfId="552" xr:uid="{00000000-0005-0000-0000-000024020000}"/>
    <cellStyle name="40% - Accent6 2" xfId="553" xr:uid="{00000000-0005-0000-0000-000025020000}"/>
    <cellStyle name="6" xfId="554" xr:uid="{00000000-0005-0000-0000-000026020000}"/>
    <cellStyle name="60% - Accent1 2" xfId="555" xr:uid="{00000000-0005-0000-0000-000027020000}"/>
    <cellStyle name="60% - Accent2 2" xfId="556" xr:uid="{00000000-0005-0000-0000-000028020000}"/>
    <cellStyle name="60% - Accent3 2" xfId="557" xr:uid="{00000000-0005-0000-0000-000029020000}"/>
    <cellStyle name="60% - Accent4 2" xfId="558" xr:uid="{00000000-0005-0000-0000-00002A020000}"/>
    <cellStyle name="60% - Accent5 2" xfId="559" xr:uid="{00000000-0005-0000-0000-00002B020000}"/>
    <cellStyle name="60% - Accent6 2" xfId="560" xr:uid="{00000000-0005-0000-0000-00002C020000}"/>
    <cellStyle name="_x0001_Å»_x001e_´ " xfId="561" xr:uid="{00000000-0005-0000-0000-00002D020000}"/>
    <cellStyle name="_x0001_Å»_x001e_´_" xfId="562" xr:uid="{00000000-0005-0000-0000-00002E020000}"/>
    <cellStyle name="Accent1 2" xfId="563" xr:uid="{00000000-0005-0000-0000-00002F020000}"/>
    <cellStyle name="Accent2 2" xfId="564" xr:uid="{00000000-0005-0000-0000-000030020000}"/>
    <cellStyle name="Accent3 2" xfId="565" xr:uid="{00000000-0005-0000-0000-000031020000}"/>
    <cellStyle name="Accent4 2" xfId="566" xr:uid="{00000000-0005-0000-0000-000032020000}"/>
    <cellStyle name="Accent5 2" xfId="567" xr:uid="{00000000-0005-0000-0000-000033020000}"/>
    <cellStyle name="Accent6 2" xfId="568" xr:uid="{00000000-0005-0000-0000-000034020000}"/>
    <cellStyle name="ÅëÈ­ [0]_      " xfId="569" xr:uid="{00000000-0005-0000-0000-000035020000}"/>
    <cellStyle name="AeE­ [0]_INQUIRY ¿?¾÷AßAø " xfId="570" xr:uid="{00000000-0005-0000-0000-000036020000}"/>
    <cellStyle name="ÅëÈ­ [0]_laroux" xfId="571" xr:uid="{00000000-0005-0000-0000-000037020000}"/>
    <cellStyle name="ÅëÈ­_      " xfId="572" xr:uid="{00000000-0005-0000-0000-000038020000}"/>
    <cellStyle name="AeE­_INQUIRY ¿?¾÷AßAø " xfId="573" xr:uid="{00000000-0005-0000-0000-000039020000}"/>
    <cellStyle name="ÅëÈ­_L601CPT" xfId="574" xr:uid="{00000000-0005-0000-0000-00003A020000}"/>
    <cellStyle name="args.style" xfId="575" xr:uid="{00000000-0005-0000-0000-00003B020000}"/>
    <cellStyle name="ÄÞ¸¶ [0]_      " xfId="576" xr:uid="{00000000-0005-0000-0000-00003C020000}"/>
    <cellStyle name="AÞ¸¶ [0]_INQUIRY ¿?¾÷AßAø " xfId="577" xr:uid="{00000000-0005-0000-0000-00003D020000}"/>
    <cellStyle name="ÄÞ¸¶ [0]_L601CPT" xfId="578" xr:uid="{00000000-0005-0000-0000-00003E020000}"/>
    <cellStyle name="ÄÞ¸¶_      " xfId="579" xr:uid="{00000000-0005-0000-0000-00003F020000}"/>
    <cellStyle name="AÞ¸¶_INQUIRY ¿?¾÷AßAø " xfId="580" xr:uid="{00000000-0005-0000-0000-000040020000}"/>
    <cellStyle name="ÄÞ¸¶_L601CPT" xfId="581" xr:uid="{00000000-0005-0000-0000-000041020000}"/>
    <cellStyle name="AutoFormat Options" xfId="582" xr:uid="{00000000-0005-0000-0000-000042020000}"/>
    <cellStyle name="Bad 2" xfId="583" xr:uid="{00000000-0005-0000-0000-000043020000}"/>
    <cellStyle name="Bangchu" xfId="584" xr:uid="{00000000-0005-0000-0000-000044020000}"/>
    <cellStyle name="Body" xfId="585" xr:uid="{00000000-0005-0000-0000-000045020000}"/>
    <cellStyle name="C?AØ_¿?¾÷CoE² " xfId="586" xr:uid="{00000000-0005-0000-0000-000046020000}"/>
    <cellStyle name="Ç¥ÁØ_      " xfId="587" xr:uid="{00000000-0005-0000-0000-000047020000}"/>
    <cellStyle name="C￥AØ_¿μ¾÷CoE² " xfId="588" xr:uid="{00000000-0005-0000-0000-000048020000}"/>
    <cellStyle name="Ç¥ÁØ_±³°¢¼ö·®" xfId="589" xr:uid="{00000000-0005-0000-0000-000049020000}"/>
    <cellStyle name="C￥AØ_≫c¾÷ºIº° AN°e " xfId="590" xr:uid="{00000000-0005-0000-0000-00004A020000}"/>
    <cellStyle name="Ç¥ÁØ_°èÈ¹" xfId="591" xr:uid="{00000000-0005-0000-0000-00004B020000}"/>
    <cellStyle name="Calc Currency (0)" xfId="592" xr:uid="{00000000-0005-0000-0000-00004C020000}"/>
    <cellStyle name="Calc Currency (2)" xfId="593" xr:uid="{00000000-0005-0000-0000-00004D020000}"/>
    <cellStyle name="Calc Percent (0)" xfId="594" xr:uid="{00000000-0005-0000-0000-00004E020000}"/>
    <cellStyle name="Calc Percent (1)" xfId="595" xr:uid="{00000000-0005-0000-0000-00004F020000}"/>
    <cellStyle name="Calc Percent (2)" xfId="596" xr:uid="{00000000-0005-0000-0000-000050020000}"/>
    <cellStyle name="Calc Units (0)" xfId="597" xr:uid="{00000000-0005-0000-0000-000051020000}"/>
    <cellStyle name="Calc Units (1)" xfId="598" xr:uid="{00000000-0005-0000-0000-000052020000}"/>
    <cellStyle name="Calc Units (2)" xfId="599" xr:uid="{00000000-0005-0000-0000-000053020000}"/>
    <cellStyle name="Calculation 2" xfId="600" xr:uid="{00000000-0005-0000-0000-000054020000}"/>
    <cellStyle name="category" xfId="601" xr:uid="{00000000-0005-0000-0000-000055020000}"/>
    <cellStyle name="Cerrency_Sheet2_XANGDAU" xfId="602" xr:uid="{00000000-0005-0000-0000-000056020000}"/>
    <cellStyle name="Check Cell 2" xfId="603" xr:uid="{00000000-0005-0000-0000-000070020000}"/>
    <cellStyle name="Chi phÝ kh¸c_Book1" xfId="604" xr:uid="{00000000-0005-0000-0000-000071020000}"/>
    <cellStyle name="Comma" xfId="2" builtinId="3"/>
    <cellStyle name="Comma  - Style1" xfId="605" xr:uid="{00000000-0005-0000-0000-000058020000}"/>
    <cellStyle name="Comma  - Style2" xfId="606" xr:uid="{00000000-0005-0000-0000-000059020000}"/>
    <cellStyle name="Comma  - Style3" xfId="607" xr:uid="{00000000-0005-0000-0000-00005A020000}"/>
    <cellStyle name="Comma  - Style4" xfId="608" xr:uid="{00000000-0005-0000-0000-00005B020000}"/>
    <cellStyle name="Comma  - Style5" xfId="609" xr:uid="{00000000-0005-0000-0000-00005C020000}"/>
    <cellStyle name="Comma  - Style6" xfId="610" xr:uid="{00000000-0005-0000-0000-00005D020000}"/>
    <cellStyle name="Comma  - Style7" xfId="611" xr:uid="{00000000-0005-0000-0000-00005E020000}"/>
    <cellStyle name="Comma  - Style8" xfId="612" xr:uid="{00000000-0005-0000-0000-00005F020000}"/>
    <cellStyle name="Comma [00]" xfId="613" xr:uid="{00000000-0005-0000-0000-000060020000}"/>
    <cellStyle name="Comma 10" xfId="944" xr:uid="{00000000-0005-0000-0000-000061020000}"/>
    <cellStyle name="Comma 2" xfId="614" xr:uid="{00000000-0005-0000-0000-000062020000}"/>
    <cellStyle name="Comma 2 2" xfId="615" xr:uid="{00000000-0005-0000-0000-000063020000}"/>
    <cellStyle name="Comma 3" xfId="616" xr:uid="{00000000-0005-0000-0000-000064020000}"/>
    <cellStyle name="Comma 4" xfId="617" xr:uid="{00000000-0005-0000-0000-000065020000}"/>
    <cellStyle name="comma zerodec" xfId="618" xr:uid="{00000000-0005-0000-0000-000066020000}"/>
    <cellStyle name="Comma0" xfId="619" xr:uid="{00000000-0005-0000-0000-000067020000}"/>
    <cellStyle name="Copied" xfId="620" xr:uid="{00000000-0005-0000-0000-000068020000}"/>
    <cellStyle name="Cࡵrrency_Sheet1_PRODUCTĠ" xfId="621" xr:uid="{00000000-0005-0000-0000-000069020000}"/>
    <cellStyle name="_x0001_CS_x0006_RMO[" xfId="622" xr:uid="{00000000-0005-0000-0000-00006A020000}"/>
    <cellStyle name="_x0001_CS_x0006_RMO_" xfId="623" xr:uid="{00000000-0005-0000-0000-00006B020000}"/>
    <cellStyle name="Currency [00]" xfId="624" xr:uid="{00000000-0005-0000-0000-00006C020000}"/>
    <cellStyle name="Currency 2" xfId="625" xr:uid="{00000000-0005-0000-0000-00006D020000}"/>
    <cellStyle name="Currency0" xfId="626" xr:uid="{00000000-0005-0000-0000-00006E020000}"/>
    <cellStyle name="Currency1" xfId="627" xr:uid="{00000000-0005-0000-0000-00006F020000}"/>
    <cellStyle name="D1" xfId="628" xr:uid="{00000000-0005-0000-0000-000072020000}"/>
    <cellStyle name="Date" xfId="629" xr:uid="{00000000-0005-0000-0000-000073020000}"/>
    <cellStyle name="Date Short" xfId="630" xr:uid="{00000000-0005-0000-0000-000074020000}"/>
    <cellStyle name="daude" xfId="631" xr:uid="{00000000-0005-0000-0000-000075020000}"/>
    <cellStyle name="Dezimal [0]_ALLE_ITEMS_280800_EV_NL" xfId="632" xr:uid="{00000000-0005-0000-0000-000076020000}"/>
    <cellStyle name="Dezimal_AKE_100N" xfId="633" xr:uid="{00000000-0005-0000-0000-000077020000}"/>
    <cellStyle name="dgia" xfId="634" xr:uid="{00000000-0005-0000-0000-000078020000}"/>
    <cellStyle name="_x0001_dÏÈ¹ " xfId="635" xr:uid="{00000000-0005-0000-0000-000079020000}"/>
    <cellStyle name="_x0001_dÏÈ¹_" xfId="636" xr:uid="{00000000-0005-0000-0000-00007A020000}"/>
    <cellStyle name="Dollar (zero dec)" xfId="637" xr:uid="{00000000-0005-0000-0000-00007B020000}"/>
    <cellStyle name="DuToanBXD" xfId="638" xr:uid="{00000000-0005-0000-0000-00007C020000}"/>
    <cellStyle name="Dziesi?tny [0]_Invoices2001Slovakia" xfId="639" xr:uid="{00000000-0005-0000-0000-00007D020000}"/>
    <cellStyle name="Dziesi?tny_Invoices2001Slovakia" xfId="640" xr:uid="{00000000-0005-0000-0000-00007E020000}"/>
    <cellStyle name="Dziesietny [0]_Invoices2001Slovakia" xfId="641" xr:uid="{00000000-0005-0000-0000-00007F020000}"/>
    <cellStyle name="Dziesiętny [0]_Invoices2001Slovakia" xfId="642" xr:uid="{00000000-0005-0000-0000-000080020000}"/>
    <cellStyle name="Dziesietny [0]_Invoices2001Slovakia_Book1" xfId="643" xr:uid="{00000000-0005-0000-0000-000081020000}"/>
    <cellStyle name="Dziesiętny [0]_Invoices2001Slovakia_Book1" xfId="644" xr:uid="{00000000-0005-0000-0000-000082020000}"/>
    <cellStyle name="Dziesietny [0]_Invoices2001Slovakia_Book1_Tong hop Cac tuyen(9-1-06)" xfId="645" xr:uid="{00000000-0005-0000-0000-000083020000}"/>
    <cellStyle name="Dziesiętny [0]_Invoices2001Slovakia_Book1_Tong hop Cac tuyen(9-1-06)" xfId="646" xr:uid="{00000000-0005-0000-0000-000084020000}"/>
    <cellStyle name="Dziesietny [0]_Invoices2001Slovakia_KL K.C mat duong" xfId="647" xr:uid="{00000000-0005-0000-0000-000085020000}"/>
    <cellStyle name="Dziesiętny [0]_Invoices2001Slovakia_Nhalamviec VTC(25-1-05)" xfId="648" xr:uid="{00000000-0005-0000-0000-000086020000}"/>
    <cellStyle name="Dziesietny [0]_Invoices2001Slovakia_TDT KHANH HOA" xfId="649" xr:uid="{00000000-0005-0000-0000-000087020000}"/>
    <cellStyle name="Dziesiętny [0]_Invoices2001Slovakia_TDT KHANH HOA" xfId="650" xr:uid="{00000000-0005-0000-0000-000088020000}"/>
    <cellStyle name="Dziesietny [0]_Invoices2001Slovakia_TDT KHANH HOA_Tong hop Cac tuyen(9-1-06)" xfId="651" xr:uid="{00000000-0005-0000-0000-000089020000}"/>
    <cellStyle name="Dziesiętny [0]_Invoices2001Slovakia_TDT KHANH HOA_Tong hop Cac tuyen(9-1-06)" xfId="652" xr:uid="{00000000-0005-0000-0000-00008A020000}"/>
    <cellStyle name="Dziesietny [0]_Invoices2001Slovakia_TDT quangngai" xfId="653" xr:uid="{00000000-0005-0000-0000-00008B020000}"/>
    <cellStyle name="Dziesiętny [0]_Invoices2001Slovakia_TDT quangngai" xfId="654" xr:uid="{00000000-0005-0000-0000-00008C020000}"/>
    <cellStyle name="Dziesietny [0]_Invoices2001Slovakia_Tong hop Cac tuyen(9-1-06)" xfId="655" xr:uid="{00000000-0005-0000-0000-00008D020000}"/>
    <cellStyle name="Dziesietny_Invoices2001Slovakia" xfId="656" xr:uid="{00000000-0005-0000-0000-00008E020000}"/>
    <cellStyle name="Dziesiętny_Invoices2001Slovakia" xfId="657" xr:uid="{00000000-0005-0000-0000-00008F020000}"/>
    <cellStyle name="Dziesietny_Invoices2001Slovakia_Book1" xfId="658" xr:uid="{00000000-0005-0000-0000-000090020000}"/>
    <cellStyle name="Dziesiętny_Invoices2001Slovakia_Book1" xfId="659" xr:uid="{00000000-0005-0000-0000-000091020000}"/>
    <cellStyle name="Dziesietny_Invoices2001Slovakia_Book1_Tong hop Cac tuyen(9-1-06)" xfId="660" xr:uid="{00000000-0005-0000-0000-000092020000}"/>
    <cellStyle name="Dziesiętny_Invoices2001Slovakia_Book1_Tong hop Cac tuyen(9-1-06)" xfId="661" xr:uid="{00000000-0005-0000-0000-000093020000}"/>
    <cellStyle name="Dziesietny_Invoices2001Slovakia_KL K.C mat duong" xfId="662" xr:uid="{00000000-0005-0000-0000-000094020000}"/>
    <cellStyle name="Dziesiętny_Invoices2001Slovakia_Nhalamviec VTC(25-1-05)" xfId="663" xr:uid="{00000000-0005-0000-0000-000095020000}"/>
    <cellStyle name="Dziesietny_Invoices2001Slovakia_TDT KHANH HOA" xfId="664" xr:uid="{00000000-0005-0000-0000-000096020000}"/>
    <cellStyle name="Dziesiętny_Invoices2001Slovakia_TDT KHANH HOA" xfId="665" xr:uid="{00000000-0005-0000-0000-000097020000}"/>
    <cellStyle name="Dziesietny_Invoices2001Slovakia_TDT KHANH HOA_Tong hop Cac tuyen(9-1-06)" xfId="666" xr:uid="{00000000-0005-0000-0000-000098020000}"/>
    <cellStyle name="Dziesiętny_Invoices2001Slovakia_TDT KHANH HOA_Tong hop Cac tuyen(9-1-06)" xfId="667" xr:uid="{00000000-0005-0000-0000-000099020000}"/>
    <cellStyle name="Dziesietny_Invoices2001Slovakia_TDT quangngai" xfId="668" xr:uid="{00000000-0005-0000-0000-00009A020000}"/>
    <cellStyle name="Dziesiętny_Invoices2001Slovakia_TDT quangngai" xfId="669" xr:uid="{00000000-0005-0000-0000-00009B020000}"/>
    <cellStyle name="Dziesietny_Invoices2001Slovakia_Tong hop Cac tuyen(9-1-06)" xfId="670" xr:uid="{00000000-0005-0000-0000-00009C020000}"/>
    <cellStyle name="e" xfId="671" xr:uid="{00000000-0005-0000-0000-00009D020000}"/>
    <cellStyle name="Enter Currency (0)" xfId="672" xr:uid="{00000000-0005-0000-0000-00009E020000}"/>
    <cellStyle name="Enter Currency (2)" xfId="673" xr:uid="{00000000-0005-0000-0000-00009F020000}"/>
    <cellStyle name="Enter Units (0)" xfId="674" xr:uid="{00000000-0005-0000-0000-0000A0020000}"/>
    <cellStyle name="Enter Units (1)" xfId="675" xr:uid="{00000000-0005-0000-0000-0000A1020000}"/>
    <cellStyle name="Enter Units (2)" xfId="676" xr:uid="{00000000-0005-0000-0000-0000A2020000}"/>
    <cellStyle name="Entered" xfId="677" xr:uid="{00000000-0005-0000-0000-0000A3020000}"/>
    <cellStyle name="Euro" xfId="678" xr:uid="{00000000-0005-0000-0000-0000A4020000}"/>
    <cellStyle name="Explanatory Text 2" xfId="679" xr:uid="{00000000-0005-0000-0000-0000A5020000}"/>
    <cellStyle name="f" xfId="680" xr:uid="{00000000-0005-0000-0000-0000A6020000}"/>
    <cellStyle name="Fixed" xfId="681" xr:uid="{00000000-0005-0000-0000-0000A7020000}"/>
    <cellStyle name="Font Britannic16" xfId="682" xr:uid="{00000000-0005-0000-0000-0000A8020000}"/>
    <cellStyle name="Font Britannic18" xfId="683" xr:uid="{00000000-0005-0000-0000-0000A9020000}"/>
    <cellStyle name="Font CenturyCond 18" xfId="684" xr:uid="{00000000-0005-0000-0000-0000AA020000}"/>
    <cellStyle name="Font Cond20" xfId="685" xr:uid="{00000000-0005-0000-0000-0000AB020000}"/>
    <cellStyle name="Font LucidaSans16" xfId="686" xr:uid="{00000000-0005-0000-0000-0000AC020000}"/>
    <cellStyle name="Font NewCenturyCond18" xfId="687" xr:uid="{00000000-0005-0000-0000-0000AD020000}"/>
    <cellStyle name="Font Ottawa14" xfId="688" xr:uid="{00000000-0005-0000-0000-0000AE020000}"/>
    <cellStyle name="Font Ottawa16" xfId="689" xr:uid="{00000000-0005-0000-0000-0000AF020000}"/>
    <cellStyle name="GIA-MOI" xfId="690" xr:uid="{00000000-0005-0000-0000-0000B2020000}"/>
    <cellStyle name="Good 2" xfId="691" xr:uid="{00000000-0005-0000-0000-0000B0020000}"/>
    <cellStyle name="Grey" xfId="692" xr:uid="{00000000-0005-0000-0000-0000B1020000}"/>
    <cellStyle name="H" xfId="693" xr:uid="{00000000-0005-0000-0000-0000B3020000}"/>
    <cellStyle name="ha" xfId="694" xr:uid="{00000000-0005-0000-0000-0000B4020000}"/>
    <cellStyle name="Head 1" xfId="695" xr:uid="{00000000-0005-0000-0000-0000B5020000}"/>
    <cellStyle name="HEADER" xfId="696" xr:uid="{00000000-0005-0000-0000-0000B6020000}"/>
    <cellStyle name="Header1" xfId="697" xr:uid="{00000000-0005-0000-0000-0000B7020000}"/>
    <cellStyle name="Header2" xfId="698" xr:uid="{00000000-0005-0000-0000-0000B8020000}"/>
    <cellStyle name="Heading 1 2" xfId="699" xr:uid="{00000000-0005-0000-0000-0000B9020000}"/>
    <cellStyle name="Heading 2 2" xfId="700" xr:uid="{00000000-0005-0000-0000-0000BA020000}"/>
    <cellStyle name="Heading 3 2" xfId="701" xr:uid="{00000000-0005-0000-0000-0000BB020000}"/>
    <cellStyle name="Heading 4 2" xfId="702" xr:uid="{00000000-0005-0000-0000-0000BC020000}"/>
    <cellStyle name="HEADING1" xfId="703" xr:uid="{00000000-0005-0000-0000-0000BD020000}"/>
    <cellStyle name="HEADING2" xfId="704" xr:uid="{00000000-0005-0000-0000-0000BE020000}"/>
    <cellStyle name="HEADINGS" xfId="705" xr:uid="{00000000-0005-0000-0000-0000BF020000}"/>
    <cellStyle name="HEADINGSTOP" xfId="706" xr:uid="{00000000-0005-0000-0000-0000C0020000}"/>
    <cellStyle name="headoption" xfId="707" xr:uid="{00000000-0005-0000-0000-0000C1020000}"/>
    <cellStyle name="Hoa-Scholl" xfId="708" xr:uid="{00000000-0005-0000-0000-0000C2020000}"/>
    <cellStyle name="_x0001_í½?" xfId="709" xr:uid="{00000000-0005-0000-0000-0000C3020000}"/>
    <cellStyle name="_x0001_íå_x001b_ô " xfId="710" xr:uid="{00000000-0005-0000-0000-0000C4020000}"/>
    <cellStyle name="_x0001_íå_x001b_ô_" xfId="711" xr:uid="{00000000-0005-0000-0000-0000C5020000}"/>
    <cellStyle name="Input [yellow]" xfId="712" xr:uid="{00000000-0005-0000-0000-0000C6020000}"/>
    <cellStyle name="Input 2" xfId="713" xr:uid="{00000000-0005-0000-0000-0000C7020000}"/>
    <cellStyle name="Input 3" xfId="714" xr:uid="{00000000-0005-0000-0000-0000C8020000}"/>
    <cellStyle name="k" xfId="715" xr:uid="{00000000-0005-0000-0000-0000C9020000}"/>
    <cellStyle name="khanh" xfId="716" xr:uid="{00000000-0005-0000-0000-0000CB020000}"/>
    <cellStyle name="KLBXUNG" xfId="717" xr:uid="{00000000-0005-0000-0000-0000CA020000}"/>
    <cellStyle name="Link Currency (0)" xfId="718" xr:uid="{00000000-0005-0000-0000-0000CC020000}"/>
    <cellStyle name="Link Currency (2)" xfId="719" xr:uid="{00000000-0005-0000-0000-0000CD020000}"/>
    <cellStyle name="Link Units (0)" xfId="720" xr:uid="{00000000-0005-0000-0000-0000CE020000}"/>
    <cellStyle name="Link Units (1)" xfId="721" xr:uid="{00000000-0005-0000-0000-0000CF020000}"/>
    <cellStyle name="Link Units (2)" xfId="722" xr:uid="{00000000-0005-0000-0000-0000D0020000}"/>
    <cellStyle name="Linked Cell 2" xfId="723" xr:uid="{00000000-0005-0000-0000-0000D1020000}"/>
    <cellStyle name="MAU" xfId="724" xr:uid="{00000000-0005-0000-0000-0000D2020000}"/>
    <cellStyle name="Millares [0]_Well Timing" xfId="725" xr:uid="{00000000-0005-0000-0000-0000D3020000}"/>
    <cellStyle name="Millares_Well Timing" xfId="726" xr:uid="{00000000-0005-0000-0000-0000D4020000}"/>
    <cellStyle name="Milliers [0]_      " xfId="727" xr:uid="{00000000-0005-0000-0000-0000D5020000}"/>
    <cellStyle name="Milliers_      " xfId="728" xr:uid="{00000000-0005-0000-0000-0000D6020000}"/>
    <cellStyle name="Model" xfId="729" xr:uid="{00000000-0005-0000-0000-0000D7020000}"/>
    <cellStyle name="moi" xfId="730" xr:uid="{00000000-0005-0000-0000-0000D8020000}"/>
    <cellStyle name="Moneda [0]_Well Timing" xfId="731" xr:uid="{00000000-0005-0000-0000-0000D9020000}"/>
    <cellStyle name="Moneda_Well Timing" xfId="732" xr:uid="{00000000-0005-0000-0000-0000DA020000}"/>
    <cellStyle name="Monétaire [0]_      " xfId="733" xr:uid="{00000000-0005-0000-0000-0000DB020000}"/>
    <cellStyle name="Monétaire_      " xfId="734" xr:uid="{00000000-0005-0000-0000-0000DC020000}"/>
    <cellStyle name="n" xfId="735" xr:uid="{00000000-0005-0000-0000-0000DD020000}"/>
    <cellStyle name="Neutral 2" xfId="736" xr:uid="{00000000-0005-0000-0000-0000DE020000}"/>
    <cellStyle name="New" xfId="737" xr:uid="{00000000-0005-0000-0000-0000DF020000}"/>
    <cellStyle name="New Times Roman" xfId="738" xr:uid="{00000000-0005-0000-0000-0000E0020000}"/>
    <cellStyle name="no dec" xfId="739" xr:uid="{00000000-0005-0000-0000-0000E1020000}"/>
    <cellStyle name="Normal" xfId="0" builtinId="0"/>
    <cellStyle name="Normal - Style1" xfId="740" xr:uid="{00000000-0005-0000-0000-0000E3020000}"/>
    <cellStyle name="Normal - 유형1" xfId="741" xr:uid="{00000000-0005-0000-0000-0000E4020000}"/>
    <cellStyle name="Normal 10" xfId="742" xr:uid="{00000000-0005-0000-0000-0000E5020000}"/>
    <cellStyle name="Normal 11" xfId="743" xr:uid="{00000000-0005-0000-0000-0000E6020000}"/>
    <cellStyle name="Normal 12" xfId="744" xr:uid="{00000000-0005-0000-0000-0000E7020000}"/>
    <cellStyle name="Normal 13" xfId="745" xr:uid="{00000000-0005-0000-0000-0000E8020000}"/>
    <cellStyle name="Normal 14" xfId="746" xr:uid="{00000000-0005-0000-0000-0000E9020000}"/>
    <cellStyle name="Normal 18" xfId="747" xr:uid="{00000000-0005-0000-0000-0000EA020000}"/>
    <cellStyle name="Normal 19" xfId="748" xr:uid="{00000000-0005-0000-0000-0000EB020000}"/>
    <cellStyle name="Normal 2" xfId="3" xr:uid="{00000000-0005-0000-0000-0000EC020000}"/>
    <cellStyle name="Normal 2 10" xfId="749" xr:uid="{00000000-0005-0000-0000-0000ED020000}"/>
    <cellStyle name="Normal 2 2" xfId="750" xr:uid="{00000000-0005-0000-0000-0000EE020000}"/>
    <cellStyle name="Normal 2 3" xfId="751" xr:uid="{00000000-0005-0000-0000-0000EF020000}"/>
    <cellStyle name="Normal 2 4" xfId="752" xr:uid="{00000000-0005-0000-0000-0000F0020000}"/>
    <cellStyle name="Normal 2 5" xfId="753" xr:uid="{00000000-0005-0000-0000-0000F1020000}"/>
    <cellStyle name="Normal 2_Biểu cước phí vận chuyển (kèm theo dự toán)" xfId="754" xr:uid="{00000000-0005-0000-0000-0000F2020000}"/>
    <cellStyle name="Normal 20" xfId="755" xr:uid="{00000000-0005-0000-0000-0000F3020000}"/>
    <cellStyle name="Normal 3" xfId="756" xr:uid="{00000000-0005-0000-0000-0000F4020000}"/>
    <cellStyle name="Normal 4" xfId="757" xr:uid="{00000000-0005-0000-0000-0000F5020000}"/>
    <cellStyle name="Normal 4 2" xfId="758" xr:uid="{00000000-0005-0000-0000-0000F6020000}"/>
    <cellStyle name="Normal 4_Báo cáo đất 25.8.2017" xfId="759" xr:uid="{00000000-0005-0000-0000-0000F7020000}"/>
    <cellStyle name="Normal 5" xfId="760" xr:uid="{00000000-0005-0000-0000-0000F8020000}"/>
    <cellStyle name="Normal 6" xfId="761" xr:uid="{00000000-0005-0000-0000-0000F9020000}"/>
    <cellStyle name="Normal 7" xfId="762" xr:uid="{00000000-0005-0000-0000-0000FA020000}"/>
    <cellStyle name="Normal 8" xfId="763" xr:uid="{00000000-0005-0000-0000-0000FB020000}"/>
    <cellStyle name="Normal 9" xfId="764" xr:uid="{00000000-0005-0000-0000-0000FC020000}"/>
    <cellStyle name="Normal_BIEU 01.NS" xfId="1" xr:uid="{00000000-0005-0000-0000-0000FD020000}"/>
    <cellStyle name="Normal_Tong chi" xfId="943" xr:uid="{00000000-0005-0000-0000-0000FE020000}"/>
    <cellStyle name="Normal1" xfId="765" xr:uid="{00000000-0005-0000-0000-0000FF020000}"/>
    <cellStyle name="Normalny_Cennik obowiazuje od 06-08-2001 r (1)" xfId="766" xr:uid="{00000000-0005-0000-0000-000000030000}"/>
    <cellStyle name="Note 2" xfId="767" xr:uid="{00000000-0005-0000-0000-000001030000}"/>
    <cellStyle name="Œ…‹æØ‚è [0.00]_laroux" xfId="768" xr:uid="{00000000-0005-0000-0000-000002030000}"/>
    <cellStyle name="Œ…‹æØ‚è_laroux" xfId="769" xr:uid="{00000000-0005-0000-0000-000003030000}"/>
    <cellStyle name="oft Excel]_x000d__x000a_Comment=open=/f ‚ðw’è‚·‚é‚ÆAƒ†[ƒU[’è‹`ŠÖ”‚ðŠÖ”“\‚è•t‚¯‚Ìˆê——‚É“o˜^‚·‚é‚±‚Æ‚ª‚Å‚«‚Ü‚·B_x000d__x000a_Maximized" xfId="770" xr:uid="{00000000-0005-0000-0000-000004030000}"/>
    <cellStyle name="oft Excel]_x000d__x000a_Comment=The open=/f lines load custom functions into the Paste Function list._x000d__x000a_Maximized=2_x000d__x000a_Basics=1_x000d__x000a_A" xfId="771" xr:uid="{00000000-0005-0000-0000-000005030000}"/>
    <cellStyle name="oft Excel]_x000d__x000a_Comment=The open=/f lines load custom functions into the Paste Function list._x000d__x000a_Maximized=3_x000d__x000a_Basics=1_x000d__x000a_A" xfId="772" xr:uid="{00000000-0005-0000-0000-000006030000}"/>
    <cellStyle name="omma [0]_Mktg Prog" xfId="773" xr:uid="{00000000-0005-0000-0000-000007030000}"/>
    <cellStyle name="ormal_Sheet1_1" xfId="774" xr:uid="{00000000-0005-0000-0000-000008030000}"/>
    <cellStyle name="Output 2" xfId="775" xr:uid="{00000000-0005-0000-0000-000009030000}"/>
    <cellStyle name="per.style" xfId="776" xr:uid="{00000000-0005-0000-0000-00000A030000}"/>
    <cellStyle name="Percent" xfId="945" builtinId="5"/>
    <cellStyle name="Percent [0]" xfId="777" xr:uid="{00000000-0005-0000-0000-00000C030000}"/>
    <cellStyle name="Percent [00]" xfId="778" xr:uid="{00000000-0005-0000-0000-00000D030000}"/>
    <cellStyle name="Percent [2]" xfId="779" xr:uid="{00000000-0005-0000-0000-00000E030000}"/>
    <cellStyle name="PERCENTAGE" xfId="780" xr:uid="{00000000-0005-0000-0000-00000F030000}"/>
    <cellStyle name="PrePop Currency (0)" xfId="781" xr:uid="{00000000-0005-0000-0000-000010030000}"/>
    <cellStyle name="PrePop Currency (2)" xfId="782" xr:uid="{00000000-0005-0000-0000-000011030000}"/>
    <cellStyle name="PrePop Units (0)" xfId="783" xr:uid="{00000000-0005-0000-0000-000012030000}"/>
    <cellStyle name="PrePop Units (1)" xfId="784" xr:uid="{00000000-0005-0000-0000-000013030000}"/>
    <cellStyle name="PrePop Units (2)" xfId="785" xr:uid="{00000000-0005-0000-0000-000014030000}"/>
    <cellStyle name="pricing" xfId="786" xr:uid="{00000000-0005-0000-0000-000015030000}"/>
    <cellStyle name="PSChar" xfId="787" xr:uid="{00000000-0005-0000-0000-000016030000}"/>
    <cellStyle name="PSHeading" xfId="788" xr:uid="{00000000-0005-0000-0000-000017030000}"/>
    <cellStyle name="regstoresfromspecstores" xfId="789" xr:uid="{00000000-0005-0000-0000-000018030000}"/>
    <cellStyle name="RevList" xfId="790" xr:uid="{00000000-0005-0000-0000-000019030000}"/>
    <cellStyle name="s]_x000d__x000a_spooler=yes_x000d__x000a_load=_x000d__x000a_Beep=yes_x000d__x000a_NullPort=None_x000d__x000a_BorderWidth=3_x000d__x000a_CursorBlinkRate=1200_x000d__x000a_DoubleClickSpeed=452_x000d__x000a_Programs=co" xfId="791" xr:uid="{00000000-0005-0000-0000-00001A030000}"/>
    <cellStyle name="SAPBEXaggData" xfId="792" xr:uid="{00000000-0005-0000-0000-00001B030000}"/>
    <cellStyle name="SAPBEXaggDataEmph" xfId="793" xr:uid="{00000000-0005-0000-0000-00001C030000}"/>
    <cellStyle name="SAPBEXaggItem" xfId="794" xr:uid="{00000000-0005-0000-0000-00001D030000}"/>
    <cellStyle name="SAPBEXchaText" xfId="795" xr:uid="{00000000-0005-0000-0000-00001E030000}"/>
    <cellStyle name="SAPBEXexcBad7" xfId="796" xr:uid="{00000000-0005-0000-0000-00001F030000}"/>
    <cellStyle name="SAPBEXexcBad8" xfId="797" xr:uid="{00000000-0005-0000-0000-000020030000}"/>
    <cellStyle name="SAPBEXexcBad9" xfId="798" xr:uid="{00000000-0005-0000-0000-000021030000}"/>
    <cellStyle name="SAPBEXexcCritical4" xfId="799" xr:uid="{00000000-0005-0000-0000-000022030000}"/>
    <cellStyle name="SAPBEXexcCritical5" xfId="800" xr:uid="{00000000-0005-0000-0000-000023030000}"/>
    <cellStyle name="SAPBEXexcCritical6" xfId="801" xr:uid="{00000000-0005-0000-0000-000024030000}"/>
    <cellStyle name="SAPBEXexcGood1" xfId="802" xr:uid="{00000000-0005-0000-0000-000025030000}"/>
    <cellStyle name="SAPBEXexcGood2" xfId="803" xr:uid="{00000000-0005-0000-0000-000026030000}"/>
    <cellStyle name="SAPBEXexcGood3" xfId="804" xr:uid="{00000000-0005-0000-0000-000027030000}"/>
    <cellStyle name="SAPBEXfilterDrill" xfId="805" xr:uid="{00000000-0005-0000-0000-000028030000}"/>
    <cellStyle name="SAPBEXfilterItem" xfId="806" xr:uid="{00000000-0005-0000-0000-000029030000}"/>
    <cellStyle name="SAPBEXfilterText" xfId="807" xr:uid="{00000000-0005-0000-0000-00002A030000}"/>
    <cellStyle name="SAPBEXformats" xfId="808" xr:uid="{00000000-0005-0000-0000-00002B030000}"/>
    <cellStyle name="SAPBEXheaderItem" xfId="809" xr:uid="{00000000-0005-0000-0000-00002C030000}"/>
    <cellStyle name="SAPBEXheaderText" xfId="810" xr:uid="{00000000-0005-0000-0000-00002D030000}"/>
    <cellStyle name="SAPBEXresData" xfId="811" xr:uid="{00000000-0005-0000-0000-00002E030000}"/>
    <cellStyle name="SAPBEXresDataEmph" xfId="812" xr:uid="{00000000-0005-0000-0000-00002F030000}"/>
    <cellStyle name="SAPBEXresItem" xfId="813" xr:uid="{00000000-0005-0000-0000-000030030000}"/>
    <cellStyle name="SAPBEXstdData" xfId="814" xr:uid="{00000000-0005-0000-0000-000031030000}"/>
    <cellStyle name="SAPBEXstdDataEmph" xfId="815" xr:uid="{00000000-0005-0000-0000-000032030000}"/>
    <cellStyle name="SAPBEXstdItem" xfId="816" xr:uid="{00000000-0005-0000-0000-000033030000}"/>
    <cellStyle name="SAPBEXtitle" xfId="817" xr:uid="{00000000-0005-0000-0000-000034030000}"/>
    <cellStyle name="SAPBEXundefined" xfId="818" xr:uid="{00000000-0005-0000-0000-000035030000}"/>
    <cellStyle name="_x0001_sç?" xfId="819" xr:uid="{00000000-0005-0000-0000-000036030000}"/>
    <cellStyle name="serJet 1200 Series PCL 6" xfId="820" xr:uid="{00000000-0005-0000-0000-000037030000}"/>
    <cellStyle name="SHADEDSTORES" xfId="821" xr:uid="{00000000-0005-0000-0000-000038030000}"/>
    <cellStyle name="specstores" xfId="822" xr:uid="{00000000-0005-0000-0000-000039030000}"/>
    <cellStyle name="Standard_AAbgleich" xfId="823" xr:uid="{00000000-0005-0000-0000-00003A030000}"/>
    <cellStyle name="STTDG" xfId="824" xr:uid="{00000000-0005-0000-0000-00003B030000}"/>
    <cellStyle name="Style 1" xfId="825" xr:uid="{00000000-0005-0000-0000-00003C030000}"/>
    <cellStyle name="Style 10" xfId="826" xr:uid="{00000000-0005-0000-0000-00003D030000}"/>
    <cellStyle name="Style 11" xfId="827" xr:uid="{00000000-0005-0000-0000-00003E030000}"/>
    <cellStyle name="Style 12" xfId="828" xr:uid="{00000000-0005-0000-0000-00003F030000}"/>
    <cellStyle name="Style 13" xfId="829" xr:uid="{00000000-0005-0000-0000-000040030000}"/>
    <cellStyle name="Style 14" xfId="830" xr:uid="{00000000-0005-0000-0000-000041030000}"/>
    <cellStyle name="Style 15" xfId="831" xr:uid="{00000000-0005-0000-0000-000042030000}"/>
    <cellStyle name="Style 16" xfId="832" xr:uid="{00000000-0005-0000-0000-000043030000}"/>
    <cellStyle name="Style 17" xfId="833" xr:uid="{00000000-0005-0000-0000-000044030000}"/>
    <cellStyle name="Style 18" xfId="834" xr:uid="{00000000-0005-0000-0000-000045030000}"/>
    <cellStyle name="Style 19" xfId="835" xr:uid="{00000000-0005-0000-0000-000046030000}"/>
    <cellStyle name="Style 2" xfId="836" xr:uid="{00000000-0005-0000-0000-000047030000}"/>
    <cellStyle name="Style 20" xfId="837" xr:uid="{00000000-0005-0000-0000-000048030000}"/>
    <cellStyle name="Style 21" xfId="838" xr:uid="{00000000-0005-0000-0000-000049030000}"/>
    <cellStyle name="Style 22" xfId="839" xr:uid="{00000000-0005-0000-0000-00004A030000}"/>
    <cellStyle name="Style 23" xfId="840" xr:uid="{00000000-0005-0000-0000-00004B030000}"/>
    <cellStyle name="Style 24" xfId="841" xr:uid="{00000000-0005-0000-0000-00004C030000}"/>
    <cellStyle name="Style 25" xfId="842" xr:uid="{00000000-0005-0000-0000-00004D030000}"/>
    <cellStyle name="Style 3" xfId="843" xr:uid="{00000000-0005-0000-0000-00004E030000}"/>
    <cellStyle name="Style 4" xfId="844" xr:uid="{00000000-0005-0000-0000-00004F030000}"/>
    <cellStyle name="Style 5" xfId="845" xr:uid="{00000000-0005-0000-0000-000050030000}"/>
    <cellStyle name="Style 6" xfId="846" xr:uid="{00000000-0005-0000-0000-000051030000}"/>
    <cellStyle name="Style 7" xfId="847" xr:uid="{00000000-0005-0000-0000-000052030000}"/>
    <cellStyle name="Style 8" xfId="848" xr:uid="{00000000-0005-0000-0000-000053030000}"/>
    <cellStyle name="Style 9" xfId="849" xr:uid="{00000000-0005-0000-0000-000054030000}"/>
    <cellStyle name="style_1" xfId="850" xr:uid="{00000000-0005-0000-0000-000055030000}"/>
    <cellStyle name="subhead" xfId="851" xr:uid="{00000000-0005-0000-0000-000056030000}"/>
    <cellStyle name="Subtotal" xfId="852" xr:uid="{00000000-0005-0000-0000-000057030000}"/>
    <cellStyle name="T" xfId="853" xr:uid="{00000000-0005-0000-0000-000058030000}"/>
    <cellStyle name="T_Book1" xfId="854" xr:uid="{00000000-0005-0000-0000-000059030000}"/>
    <cellStyle name="T_Book1_1" xfId="855" xr:uid="{00000000-0005-0000-0000-00005A030000}"/>
    <cellStyle name="T_Book1_1_KL Dap BCua" xfId="856" xr:uid="{00000000-0005-0000-0000-00005B030000}"/>
    <cellStyle name="T_Book1_2" xfId="857" xr:uid="{00000000-0005-0000-0000-00005C030000}"/>
    <cellStyle name="T_Book1_bang tinh tai trong" xfId="858" xr:uid="{00000000-0005-0000-0000-00005D030000}"/>
    <cellStyle name="T_Book1_Book1" xfId="859" xr:uid="{00000000-0005-0000-0000-00005E030000}"/>
    <cellStyle name="T_Book1_Book1_1" xfId="860" xr:uid="{00000000-0005-0000-0000-00005F030000}"/>
    <cellStyle name="T_Book1_KL Dap BCua" xfId="861" xr:uid="{00000000-0005-0000-0000-000060030000}"/>
    <cellStyle name="T_Cau Phu Phuong" xfId="862" xr:uid="{00000000-0005-0000-0000-000061030000}"/>
    <cellStyle name="T_denbu" xfId="863" xr:uid="{00000000-0005-0000-0000-000062030000}"/>
    <cellStyle name="T_DT Hop dong bai thai xi" xfId="864" xr:uid="{00000000-0005-0000-0000-000063030000}"/>
    <cellStyle name="T_Ke-G1" xfId="865" xr:uid="{00000000-0005-0000-0000-000064030000}"/>
    <cellStyle name="T_Khao satD1" xfId="866" xr:uid="{00000000-0005-0000-0000-000065030000}"/>
    <cellStyle name="T_QT di chuyen ca phe" xfId="867" xr:uid="{00000000-0005-0000-0000-000066030000}"/>
    <cellStyle name="Text Indent A" xfId="868" xr:uid="{00000000-0005-0000-0000-000067030000}"/>
    <cellStyle name="Text Indent B" xfId="869" xr:uid="{00000000-0005-0000-0000-000068030000}"/>
    <cellStyle name="Text Indent C" xfId="870" xr:uid="{00000000-0005-0000-0000-000069030000}"/>
    <cellStyle name="th" xfId="871" xr:uid="{00000000-0005-0000-0000-000075030000}"/>
    <cellStyle name="þ_x001d_ð¤_x000c_¯þ_x0014__x000d_¨þU_x0001_À_x0004_ _x0015__x000f__x0001__x0001_" xfId="872" xr:uid="{00000000-0005-0000-0000-000076030000}"/>
    <cellStyle name="þ_x001d_ð·_x000c_æþ'_x000d_ßþU_x0001_Ø_x0005_ü_x0014__x0007__x0001__x0001_" xfId="873" xr:uid="{00000000-0005-0000-0000-000077030000}"/>
    <cellStyle name="þ_x001d_ðÇ%Uý—&amp;Hý9_x0008_Ÿ_x0009_s_x000a__x0007__x0001__x0001_" xfId="874" xr:uid="{00000000-0005-0000-0000-000078030000}"/>
    <cellStyle name="þ_x001d_ðK_x000c_Fý_x001b__x000d_9ýU_x0001_Ð_x0008_¦)_x0007__x0001__x0001_" xfId="875" xr:uid="{00000000-0005-0000-0000-000079030000}"/>
    <cellStyle name="thuong-10" xfId="876" xr:uid="{00000000-0005-0000-0000-00007A030000}"/>
    <cellStyle name="thuong-11" xfId="877" xr:uid="{00000000-0005-0000-0000-00007B030000}"/>
    <cellStyle name="Thuyet minh" xfId="878" xr:uid="{00000000-0005-0000-0000-00007C030000}"/>
    <cellStyle name="tit1" xfId="879" xr:uid="{00000000-0005-0000-0000-00006A030000}"/>
    <cellStyle name="tit2" xfId="880" xr:uid="{00000000-0005-0000-0000-00006B030000}"/>
    <cellStyle name="tit3" xfId="881" xr:uid="{00000000-0005-0000-0000-00006C030000}"/>
    <cellStyle name="tit4" xfId="882" xr:uid="{00000000-0005-0000-0000-00006D030000}"/>
    <cellStyle name="Title 2" xfId="883" xr:uid="{00000000-0005-0000-0000-00006E030000}"/>
    <cellStyle name="TitleBig" xfId="884" xr:uid="{00000000-0005-0000-0000-00006F030000}"/>
    <cellStyle name="TitleCol" xfId="885" xr:uid="{00000000-0005-0000-0000-000070030000}"/>
    <cellStyle name="TitleTme" xfId="886" xr:uid="{00000000-0005-0000-0000-000071030000}"/>
    <cellStyle name="Tongcong" xfId="887" xr:uid="{00000000-0005-0000-0000-000072030000}"/>
    <cellStyle name="Total 2" xfId="888" xr:uid="{00000000-0005-0000-0000-000073030000}"/>
    <cellStyle name="TotalGra" xfId="889" xr:uid="{00000000-0005-0000-0000-000074030000}"/>
    <cellStyle name="trang" xfId="890" xr:uid="{00000000-0005-0000-0000-00007D030000}"/>
    <cellStyle name="viet" xfId="891" xr:uid="{00000000-0005-0000-0000-00007E030000}"/>
    <cellStyle name="viet2" xfId="892" xr:uid="{00000000-0005-0000-0000-00007F030000}"/>
    <cellStyle name="VL" xfId="893" xr:uid="{00000000-0005-0000-0000-000080030000}"/>
    <cellStyle name="VLB-GTKÕ" xfId="894" xr:uid="{00000000-0005-0000-0000-000081030000}"/>
    <cellStyle name="Vn Time 13" xfId="895" xr:uid="{00000000-0005-0000-0000-000082030000}"/>
    <cellStyle name="Vn Time 14" xfId="896" xr:uid="{00000000-0005-0000-0000-000083030000}"/>
    <cellStyle name="vn_time" xfId="897" xr:uid="{00000000-0005-0000-0000-000084030000}"/>
    <cellStyle name="vnbo" xfId="898" xr:uid="{00000000-0005-0000-0000-000085030000}"/>
    <cellStyle name="vnhead1" xfId="899" xr:uid="{00000000-0005-0000-0000-000088030000}"/>
    <cellStyle name="vnhead2" xfId="900" xr:uid="{00000000-0005-0000-0000-000089030000}"/>
    <cellStyle name="vnhead3" xfId="901" xr:uid="{00000000-0005-0000-0000-00008A030000}"/>
    <cellStyle name="vnhead4" xfId="902" xr:uid="{00000000-0005-0000-0000-00008B030000}"/>
    <cellStyle name="vntxt1" xfId="903" xr:uid="{00000000-0005-0000-0000-000086030000}"/>
    <cellStyle name="vntxt2" xfId="904" xr:uid="{00000000-0005-0000-0000-000087030000}"/>
    <cellStyle name="Währung [0]_ALLE_ITEMS_280800_EV_NL" xfId="905" xr:uid="{00000000-0005-0000-0000-00008C030000}"/>
    <cellStyle name="Währung_AKE_100N" xfId="906" xr:uid="{00000000-0005-0000-0000-00008D030000}"/>
    <cellStyle name="Walutowy [0]_Invoices2001Slovakia" xfId="907" xr:uid="{00000000-0005-0000-0000-00008E030000}"/>
    <cellStyle name="Walutowy_Invoices2001Slovakia" xfId="908" xr:uid="{00000000-0005-0000-0000-00008F030000}"/>
    <cellStyle name="Warning Text 2" xfId="909" xr:uid="{00000000-0005-0000-0000-000090030000}"/>
    <cellStyle name="xuan" xfId="910" xr:uid="{00000000-0005-0000-0000-000091030000}"/>
    <cellStyle name=" [0.00]_ Att. 1- Cover" xfId="911" xr:uid="{00000000-0005-0000-0000-000092030000}"/>
    <cellStyle name="_ Att. 1- Cover" xfId="912" xr:uid="{00000000-0005-0000-0000-000093030000}"/>
    <cellStyle name="?_ Att. 1- Cover" xfId="913" xr:uid="{00000000-0005-0000-0000-000094030000}"/>
    <cellStyle name="똿뗦먛귟 [0.00]_PRODUCT DETAIL Q1" xfId="914" xr:uid="{00000000-0005-0000-0000-000095030000}"/>
    <cellStyle name="똿뗦먛귟_PRODUCT DETAIL Q1" xfId="915" xr:uid="{00000000-0005-0000-0000-000096030000}"/>
    <cellStyle name="믅됞 [0.00]_PRODUCT DETAIL Q1" xfId="916" xr:uid="{00000000-0005-0000-0000-000097030000}"/>
    <cellStyle name="믅됞_PRODUCT DETAIL Q1" xfId="917" xr:uid="{00000000-0005-0000-0000-000098030000}"/>
    <cellStyle name="백분율_95" xfId="918" xr:uid="{00000000-0005-0000-0000-000099030000}"/>
    <cellStyle name="뷭?_BOOKSHIP" xfId="919" xr:uid="{00000000-0005-0000-0000-00009A030000}"/>
    <cellStyle name="안건회계법인" xfId="920" xr:uid="{00000000-0005-0000-0000-00009B030000}"/>
    <cellStyle name="콤마 [ - 유형1" xfId="921" xr:uid="{00000000-0005-0000-0000-00009C030000}"/>
    <cellStyle name="콤마 [ - 유형2" xfId="922" xr:uid="{00000000-0005-0000-0000-00009D030000}"/>
    <cellStyle name="콤마 [ - 유형3" xfId="923" xr:uid="{00000000-0005-0000-0000-00009E030000}"/>
    <cellStyle name="콤마 [ - 유형4" xfId="924" xr:uid="{00000000-0005-0000-0000-00009F030000}"/>
    <cellStyle name="콤마 [ - 유형5" xfId="925" xr:uid="{00000000-0005-0000-0000-0000A0030000}"/>
    <cellStyle name="콤마 [ - 유형6" xfId="926" xr:uid="{00000000-0005-0000-0000-0000A1030000}"/>
    <cellStyle name="콤마 [ - 유형7" xfId="927" xr:uid="{00000000-0005-0000-0000-0000A2030000}"/>
    <cellStyle name="콤마 [ - 유형8" xfId="928" xr:uid="{00000000-0005-0000-0000-0000A3030000}"/>
    <cellStyle name="콤마 [0]_ 비목별 월별기술 " xfId="929" xr:uid="{00000000-0005-0000-0000-0000A4030000}"/>
    <cellStyle name="콤마_ 비목별 월별기술 " xfId="930" xr:uid="{00000000-0005-0000-0000-0000A5030000}"/>
    <cellStyle name="통화 [0]_1202" xfId="931" xr:uid="{00000000-0005-0000-0000-0000A6030000}"/>
    <cellStyle name="통화_1202" xfId="932" xr:uid="{00000000-0005-0000-0000-0000A7030000}"/>
    <cellStyle name="표준_(정보부문)월별인원계획" xfId="933" xr:uid="{00000000-0005-0000-0000-0000A8030000}"/>
    <cellStyle name="一般_00Q3902REV.1" xfId="934" xr:uid="{00000000-0005-0000-0000-0000A9030000}"/>
    <cellStyle name="千分位[0]_00Q3902REV.1" xfId="935" xr:uid="{00000000-0005-0000-0000-0000AA030000}"/>
    <cellStyle name="千分位_00Q3902REV.1" xfId="936" xr:uid="{00000000-0005-0000-0000-0000AB030000}"/>
    <cellStyle name="桁区切り [0.00]_BQ" xfId="937" xr:uid="{00000000-0005-0000-0000-0000AC030000}"/>
    <cellStyle name="桁区切り_工費" xfId="938" xr:uid="{00000000-0005-0000-0000-0000AD030000}"/>
    <cellStyle name="標準_2110-5" xfId="939" xr:uid="{00000000-0005-0000-0000-0000AE030000}"/>
    <cellStyle name="貨幣 [0]_00Q3902REV.1" xfId="940" xr:uid="{00000000-0005-0000-0000-0000AF030000}"/>
    <cellStyle name="貨幣[0]_BRE" xfId="941" xr:uid="{00000000-0005-0000-0000-0000B0030000}"/>
    <cellStyle name="貨幣_00Q3902REV.1" xfId="942" xr:uid="{00000000-0005-0000-0000-0000B1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</sheetPr>
  <dimension ref="A1:R92"/>
  <sheetViews>
    <sheetView tabSelected="1" topLeftCell="C82" zoomScaleNormal="100" workbookViewId="0">
      <selection activeCell="K84" sqref="K84:N84"/>
    </sheetView>
  </sheetViews>
  <sheetFormatPr defaultRowHeight="18.75"/>
  <cols>
    <col min="1" max="1" width="9.140625" style="4"/>
    <col min="2" max="2" width="45.28515625" style="4" customWidth="1"/>
    <col min="3" max="3" width="11.28515625" style="4" customWidth="1"/>
    <col min="4" max="4" width="11" style="4" customWidth="1"/>
    <col min="5" max="5" width="10.42578125" style="4" customWidth="1"/>
    <col min="6" max="6" width="11.42578125" style="4" customWidth="1"/>
    <col min="7" max="7" width="9.7109375" style="4" customWidth="1"/>
    <col min="8" max="8" width="10.28515625" style="4" customWidth="1"/>
    <col min="9" max="9" width="10.85546875" style="4" customWidth="1"/>
    <col min="10" max="10" width="12" style="4" customWidth="1"/>
    <col min="11" max="11" width="10.42578125" style="4" customWidth="1"/>
    <col min="12" max="12" width="10.7109375" style="4" customWidth="1"/>
    <col min="13" max="13" width="11.28515625" style="4" customWidth="1"/>
    <col min="14" max="14" width="9.28515625" style="4" customWidth="1"/>
    <col min="15" max="15" width="14.7109375" style="136" customWidth="1"/>
    <col min="16" max="16" width="16.5703125" style="136" bestFit="1" customWidth="1"/>
    <col min="17" max="17" width="15.5703125" style="136" bestFit="1" customWidth="1"/>
    <col min="18" max="18" width="16.7109375" style="136" bestFit="1" customWidth="1"/>
    <col min="19" max="257" width="9.140625" style="4"/>
    <col min="258" max="258" width="54.140625" style="4" customWidth="1"/>
    <col min="259" max="259" width="12.140625" style="4" customWidth="1"/>
    <col min="260" max="260" width="12.85546875" style="4" customWidth="1"/>
    <col min="261" max="261" width="14.7109375" style="4" customWidth="1"/>
    <col min="262" max="262" width="14.28515625" style="4" customWidth="1"/>
    <col min="263" max="263" width="13.85546875" style="4" customWidth="1"/>
    <col min="264" max="264" width="11.28515625" style="4" customWidth="1"/>
    <col min="265" max="265" width="13.5703125" style="4" customWidth="1"/>
    <col min="266" max="266" width="14.28515625" style="4" customWidth="1"/>
    <col min="267" max="267" width="13.85546875" style="4" customWidth="1"/>
    <col min="268" max="268" width="13.140625" style="4" customWidth="1"/>
    <col min="269" max="269" width="14.140625" style="4" customWidth="1"/>
    <col min="270" max="270" width="11.85546875" style="4" customWidth="1"/>
    <col min="271" max="271" width="11.7109375" style="4" bestFit="1" customWidth="1"/>
    <col min="272" max="272" width="13.140625" style="4" bestFit="1" customWidth="1"/>
    <col min="273" max="513" width="9.140625" style="4"/>
    <col min="514" max="514" width="54.140625" style="4" customWidth="1"/>
    <col min="515" max="515" width="12.140625" style="4" customWidth="1"/>
    <col min="516" max="516" width="12.85546875" style="4" customWidth="1"/>
    <col min="517" max="517" width="14.7109375" style="4" customWidth="1"/>
    <col min="518" max="518" width="14.28515625" style="4" customWidth="1"/>
    <col min="519" max="519" width="13.85546875" style="4" customWidth="1"/>
    <col min="520" max="520" width="11.28515625" style="4" customWidth="1"/>
    <col min="521" max="521" width="13.5703125" style="4" customWidth="1"/>
    <col min="522" max="522" width="14.28515625" style="4" customWidth="1"/>
    <col min="523" max="523" width="13.85546875" style="4" customWidth="1"/>
    <col min="524" max="524" width="13.140625" style="4" customWidth="1"/>
    <col min="525" max="525" width="14.140625" style="4" customWidth="1"/>
    <col min="526" max="526" width="11.85546875" style="4" customWidth="1"/>
    <col min="527" max="527" width="11.7109375" style="4" bestFit="1" customWidth="1"/>
    <col min="528" max="528" width="13.140625" style="4" bestFit="1" customWidth="1"/>
    <col min="529" max="769" width="9.140625" style="4"/>
    <col min="770" max="770" width="54.140625" style="4" customWidth="1"/>
    <col min="771" max="771" width="12.140625" style="4" customWidth="1"/>
    <col min="772" max="772" width="12.85546875" style="4" customWidth="1"/>
    <col min="773" max="773" width="14.7109375" style="4" customWidth="1"/>
    <col min="774" max="774" width="14.28515625" style="4" customWidth="1"/>
    <col min="775" max="775" width="13.85546875" style="4" customWidth="1"/>
    <col min="776" max="776" width="11.28515625" style="4" customWidth="1"/>
    <col min="777" max="777" width="13.5703125" style="4" customWidth="1"/>
    <col min="778" max="778" width="14.28515625" style="4" customWidth="1"/>
    <col min="779" max="779" width="13.85546875" style="4" customWidth="1"/>
    <col min="780" max="780" width="13.140625" style="4" customWidth="1"/>
    <col min="781" max="781" width="14.140625" style="4" customWidth="1"/>
    <col min="782" max="782" width="11.85546875" style="4" customWidth="1"/>
    <col min="783" max="783" width="11.7109375" style="4" bestFit="1" customWidth="1"/>
    <col min="784" max="784" width="13.140625" style="4" bestFit="1" customWidth="1"/>
    <col min="785" max="1025" width="9.140625" style="4"/>
    <col min="1026" max="1026" width="54.140625" style="4" customWidth="1"/>
    <col min="1027" max="1027" width="12.140625" style="4" customWidth="1"/>
    <col min="1028" max="1028" width="12.85546875" style="4" customWidth="1"/>
    <col min="1029" max="1029" width="14.7109375" style="4" customWidth="1"/>
    <col min="1030" max="1030" width="14.28515625" style="4" customWidth="1"/>
    <col min="1031" max="1031" width="13.85546875" style="4" customWidth="1"/>
    <col min="1032" max="1032" width="11.28515625" style="4" customWidth="1"/>
    <col min="1033" max="1033" width="13.5703125" style="4" customWidth="1"/>
    <col min="1034" max="1034" width="14.28515625" style="4" customWidth="1"/>
    <col min="1035" max="1035" width="13.85546875" style="4" customWidth="1"/>
    <col min="1036" max="1036" width="13.140625" style="4" customWidth="1"/>
    <col min="1037" max="1037" width="14.140625" style="4" customWidth="1"/>
    <col min="1038" max="1038" width="11.85546875" style="4" customWidth="1"/>
    <col min="1039" max="1039" width="11.7109375" style="4" bestFit="1" customWidth="1"/>
    <col min="1040" max="1040" width="13.140625" style="4" bestFit="1" customWidth="1"/>
    <col min="1041" max="1281" width="9.140625" style="4"/>
    <col min="1282" max="1282" width="54.140625" style="4" customWidth="1"/>
    <col min="1283" max="1283" width="12.140625" style="4" customWidth="1"/>
    <col min="1284" max="1284" width="12.85546875" style="4" customWidth="1"/>
    <col min="1285" max="1285" width="14.7109375" style="4" customWidth="1"/>
    <col min="1286" max="1286" width="14.28515625" style="4" customWidth="1"/>
    <col min="1287" max="1287" width="13.85546875" style="4" customWidth="1"/>
    <col min="1288" max="1288" width="11.28515625" style="4" customWidth="1"/>
    <col min="1289" max="1289" width="13.5703125" style="4" customWidth="1"/>
    <col min="1290" max="1290" width="14.28515625" style="4" customWidth="1"/>
    <col min="1291" max="1291" width="13.85546875" style="4" customWidth="1"/>
    <col min="1292" max="1292" width="13.140625" style="4" customWidth="1"/>
    <col min="1293" max="1293" width="14.140625" style="4" customWidth="1"/>
    <col min="1294" max="1294" width="11.85546875" style="4" customWidth="1"/>
    <col min="1295" max="1295" width="11.7109375" style="4" bestFit="1" customWidth="1"/>
    <col min="1296" max="1296" width="13.140625" style="4" bestFit="1" customWidth="1"/>
    <col min="1297" max="1537" width="9.140625" style="4"/>
    <col min="1538" max="1538" width="54.140625" style="4" customWidth="1"/>
    <col min="1539" max="1539" width="12.140625" style="4" customWidth="1"/>
    <col min="1540" max="1540" width="12.85546875" style="4" customWidth="1"/>
    <col min="1541" max="1541" width="14.7109375" style="4" customWidth="1"/>
    <col min="1542" max="1542" width="14.28515625" style="4" customWidth="1"/>
    <col min="1543" max="1543" width="13.85546875" style="4" customWidth="1"/>
    <col min="1544" max="1544" width="11.28515625" style="4" customWidth="1"/>
    <col min="1545" max="1545" width="13.5703125" style="4" customWidth="1"/>
    <col min="1546" max="1546" width="14.28515625" style="4" customWidth="1"/>
    <col min="1547" max="1547" width="13.85546875" style="4" customWidth="1"/>
    <col min="1548" max="1548" width="13.140625" style="4" customWidth="1"/>
    <col min="1549" max="1549" width="14.140625" style="4" customWidth="1"/>
    <col min="1550" max="1550" width="11.85546875" style="4" customWidth="1"/>
    <col min="1551" max="1551" width="11.7109375" style="4" bestFit="1" customWidth="1"/>
    <col min="1552" max="1552" width="13.140625" style="4" bestFit="1" customWidth="1"/>
    <col min="1553" max="1793" width="9.140625" style="4"/>
    <col min="1794" max="1794" width="54.140625" style="4" customWidth="1"/>
    <col min="1795" max="1795" width="12.140625" style="4" customWidth="1"/>
    <col min="1796" max="1796" width="12.85546875" style="4" customWidth="1"/>
    <col min="1797" max="1797" width="14.7109375" style="4" customWidth="1"/>
    <col min="1798" max="1798" width="14.28515625" style="4" customWidth="1"/>
    <col min="1799" max="1799" width="13.85546875" style="4" customWidth="1"/>
    <col min="1800" max="1800" width="11.28515625" style="4" customWidth="1"/>
    <col min="1801" max="1801" width="13.5703125" style="4" customWidth="1"/>
    <col min="1802" max="1802" width="14.28515625" style="4" customWidth="1"/>
    <col min="1803" max="1803" width="13.85546875" style="4" customWidth="1"/>
    <col min="1804" max="1804" width="13.140625" style="4" customWidth="1"/>
    <col min="1805" max="1805" width="14.140625" style="4" customWidth="1"/>
    <col min="1806" max="1806" width="11.85546875" style="4" customWidth="1"/>
    <col min="1807" max="1807" width="11.7109375" style="4" bestFit="1" customWidth="1"/>
    <col min="1808" max="1808" width="13.140625" style="4" bestFit="1" customWidth="1"/>
    <col min="1809" max="2049" width="9.140625" style="4"/>
    <col min="2050" max="2050" width="54.140625" style="4" customWidth="1"/>
    <col min="2051" max="2051" width="12.140625" style="4" customWidth="1"/>
    <col min="2052" max="2052" width="12.85546875" style="4" customWidth="1"/>
    <col min="2053" max="2053" width="14.7109375" style="4" customWidth="1"/>
    <col min="2054" max="2054" width="14.28515625" style="4" customWidth="1"/>
    <col min="2055" max="2055" width="13.85546875" style="4" customWidth="1"/>
    <col min="2056" max="2056" width="11.28515625" style="4" customWidth="1"/>
    <col min="2057" max="2057" width="13.5703125" style="4" customWidth="1"/>
    <col min="2058" max="2058" width="14.28515625" style="4" customWidth="1"/>
    <col min="2059" max="2059" width="13.85546875" style="4" customWidth="1"/>
    <col min="2060" max="2060" width="13.140625" style="4" customWidth="1"/>
    <col min="2061" max="2061" width="14.140625" style="4" customWidth="1"/>
    <col min="2062" max="2062" width="11.85546875" style="4" customWidth="1"/>
    <col min="2063" max="2063" width="11.7109375" style="4" bestFit="1" customWidth="1"/>
    <col min="2064" max="2064" width="13.140625" style="4" bestFit="1" customWidth="1"/>
    <col min="2065" max="2305" width="9.140625" style="4"/>
    <col min="2306" max="2306" width="54.140625" style="4" customWidth="1"/>
    <col min="2307" max="2307" width="12.140625" style="4" customWidth="1"/>
    <col min="2308" max="2308" width="12.85546875" style="4" customWidth="1"/>
    <col min="2309" max="2309" width="14.7109375" style="4" customWidth="1"/>
    <col min="2310" max="2310" width="14.28515625" style="4" customWidth="1"/>
    <col min="2311" max="2311" width="13.85546875" style="4" customWidth="1"/>
    <col min="2312" max="2312" width="11.28515625" style="4" customWidth="1"/>
    <col min="2313" max="2313" width="13.5703125" style="4" customWidth="1"/>
    <col min="2314" max="2314" width="14.28515625" style="4" customWidth="1"/>
    <col min="2315" max="2315" width="13.85546875" style="4" customWidth="1"/>
    <col min="2316" max="2316" width="13.140625" style="4" customWidth="1"/>
    <col min="2317" max="2317" width="14.140625" style="4" customWidth="1"/>
    <col min="2318" max="2318" width="11.85546875" style="4" customWidth="1"/>
    <col min="2319" max="2319" width="11.7109375" style="4" bestFit="1" customWidth="1"/>
    <col min="2320" max="2320" width="13.140625" style="4" bestFit="1" customWidth="1"/>
    <col min="2321" max="2561" width="9.140625" style="4"/>
    <col min="2562" max="2562" width="54.140625" style="4" customWidth="1"/>
    <col min="2563" max="2563" width="12.140625" style="4" customWidth="1"/>
    <col min="2564" max="2564" width="12.85546875" style="4" customWidth="1"/>
    <col min="2565" max="2565" width="14.7109375" style="4" customWidth="1"/>
    <col min="2566" max="2566" width="14.28515625" style="4" customWidth="1"/>
    <col min="2567" max="2567" width="13.85546875" style="4" customWidth="1"/>
    <col min="2568" max="2568" width="11.28515625" style="4" customWidth="1"/>
    <col min="2569" max="2569" width="13.5703125" style="4" customWidth="1"/>
    <col min="2570" max="2570" width="14.28515625" style="4" customWidth="1"/>
    <col min="2571" max="2571" width="13.85546875" style="4" customWidth="1"/>
    <col min="2572" max="2572" width="13.140625" style="4" customWidth="1"/>
    <col min="2573" max="2573" width="14.140625" style="4" customWidth="1"/>
    <col min="2574" max="2574" width="11.85546875" style="4" customWidth="1"/>
    <col min="2575" max="2575" width="11.7109375" style="4" bestFit="1" customWidth="1"/>
    <col min="2576" max="2576" width="13.140625" style="4" bestFit="1" customWidth="1"/>
    <col min="2577" max="2817" width="9.140625" style="4"/>
    <col min="2818" max="2818" width="54.140625" style="4" customWidth="1"/>
    <col min="2819" max="2819" width="12.140625" style="4" customWidth="1"/>
    <col min="2820" max="2820" width="12.85546875" style="4" customWidth="1"/>
    <col min="2821" max="2821" width="14.7109375" style="4" customWidth="1"/>
    <col min="2822" max="2822" width="14.28515625" style="4" customWidth="1"/>
    <col min="2823" max="2823" width="13.85546875" style="4" customWidth="1"/>
    <col min="2824" max="2824" width="11.28515625" style="4" customWidth="1"/>
    <col min="2825" max="2825" width="13.5703125" style="4" customWidth="1"/>
    <col min="2826" max="2826" width="14.28515625" style="4" customWidth="1"/>
    <col min="2827" max="2827" width="13.85546875" style="4" customWidth="1"/>
    <col min="2828" max="2828" width="13.140625" style="4" customWidth="1"/>
    <col min="2829" max="2829" width="14.140625" style="4" customWidth="1"/>
    <col min="2830" max="2830" width="11.85546875" style="4" customWidth="1"/>
    <col min="2831" max="2831" width="11.7109375" style="4" bestFit="1" customWidth="1"/>
    <col min="2832" max="2832" width="13.140625" style="4" bestFit="1" customWidth="1"/>
    <col min="2833" max="3073" width="9.140625" style="4"/>
    <col min="3074" max="3074" width="54.140625" style="4" customWidth="1"/>
    <col min="3075" max="3075" width="12.140625" style="4" customWidth="1"/>
    <col min="3076" max="3076" width="12.85546875" style="4" customWidth="1"/>
    <col min="3077" max="3077" width="14.7109375" style="4" customWidth="1"/>
    <col min="3078" max="3078" width="14.28515625" style="4" customWidth="1"/>
    <col min="3079" max="3079" width="13.85546875" style="4" customWidth="1"/>
    <col min="3080" max="3080" width="11.28515625" style="4" customWidth="1"/>
    <col min="3081" max="3081" width="13.5703125" style="4" customWidth="1"/>
    <col min="3082" max="3082" width="14.28515625" style="4" customWidth="1"/>
    <col min="3083" max="3083" width="13.85546875" style="4" customWidth="1"/>
    <col min="3084" max="3084" width="13.140625" style="4" customWidth="1"/>
    <col min="3085" max="3085" width="14.140625" style="4" customWidth="1"/>
    <col min="3086" max="3086" width="11.85546875" style="4" customWidth="1"/>
    <col min="3087" max="3087" width="11.7109375" style="4" bestFit="1" customWidth="1"/>
    <col min="3088" max="3088" width="13.140625" style="4" bestFit="1" customWidth="1"/>
    <col min="3089" max="3329" width="9.140625" style="4"/>
    <col min="3330" max="3330" width="54.140625" style="4" customWidth="1"/>
    <col min="3331" max="3331" width="12.140625" style="4" customWidth="1"/>
    <col min="3332" max="3332" width="12.85546875" style="4" customWidth="1"/>
    <col min="3333" max="3333" width="14.7109375" style="4" customWidth="1"/>
    <col min="3334" max="3334" width="14.28515625" style="4" customWidth="1"/>
    <col min="3335" max="3335" width="13.85546875" style="4" customWidth="1"/>
    <col min="3336" max="3336" width="11.28515625" style="4" customWidth="1"/>
    <col min="3337" max="3337" width="13.5703125" style="4" customWidth="1"/>
    <col min="3338" max="3338" width="14.28515625" style="4" customWidth="1"/>
    <col min="3339" max="3339" width="13.85546875" style="4" customWidth="1"/>
    <col min="3340" max="3340" width="13.140625" style="4" customWidth="1"/>
    <col min="3341" max="3341" width="14.140625" style="4" customWidth="1"/>
    <col min="3342" max="3342" width="11.85546875" style="4" customWidth="1"/>
    <col min="3343" max="3343" width="11.7109375" style="4" bestFit="1" customWidth="1"/>
    <col min="3344" max="3344" width="13.140625" style="4" bestFit="1" customWidth="1"/>
    <col min="3345" max="3585" width="9.140625" style="4"/>
    <col min="3586" max="3586" width="54.140625" style="4" customWidth="1"/>
    <col min="3587" max="3587" width="12.140625" style="4" customWidth="1"/>
    <col min="3588" max="3588" width="12.85546875" style="4" customWidth="1"/>
    <col min="3589" max="3589" width="14.7109375" style="4" customWidth="1"/>
    <col min="3590" max="3590" width="14.28515625" style="4" customWidth="1"/>
    <col min="3591" max="3591" width="13.85546875" style="4" customWidth="1"/>
    <col min="3592" max="3592" width="11.28515625" style="4" customWidth="1"/>
    <col min="3593" max="3593" width="13.5703125" style="4" customWidth="1"/>
    <col min="3594" max="3594" width="14.28515625" style="4" customWidth="1"/>
    <col min="3595" max="3595" width="13.85546875" style="4" customWidth="1"/>
    <col min="3596" max="3596" width="13.140625" style="4" customWidth="1"/>
    <col min="3597" max="3597" width="14.140625" style="4" customWidth="1"/>
    <col min="3598" max="3598" width="11.85546875" style="4" customWidth="1"/>
    <col min="3599" max="3599" width="11.7109375" style="4" bestFit="1" customWidth="1"/>
    <col min="3600" max="3600" width="13.140625" style="4" bestFit="1" customWidth="1"/>
    <col min="3601" max="3841" width="9.140625" style="4"/>
    <col min="3842" max="3842" width="54.140625" style="4" customWidth="1"/>
    <col min="3843" max="3843" width="12.140625" style="4" customWidth="1"/>
    <col min="3844" max="3844" width="12.85546875" style="4" customWidth="1"/>
    <col min="3845" max="3845" width="14.7109375" style="4" customWidth="1"/>
    <col min="3846" max="3846" width="14.28515625" style="4" customWidth="1"/>
    <col min="3847" max="3847" width="13.85546875" style="4" customWidth="1"/>
    <col min="3848" max="3848" width="11.28515625" style="4" customWidth="1"/>
    <col min="3849" max="3849" width="13.5703125" style="4" customWidth="1"/>
    <col min="3850" max="3850" width="14.28515625" style="4" customWidth="1"/>
    <col min="3851" max="3851" width="13.85546875" style="4" customWidth="1"/>
    <col min="3852" max="3852" width="13.140625" style="4" customWidth="1"/>
    <col min="3853" max="3853" width="14.140625" style="4" customWidth="1"/>
    <col min="3854" max="3854" width="11.85546875" style="4" customWidth="1"/>
    <col min="3855" max="3855" width="11.7109375" style="4" bestFit="1" customWidth="1"/>
    <col min="3856" max="3856" width="13.140625" style="4" bestFit="1" customWidth="1"/>
    <col min="3857" max="4097" width="9.140625" style="4"/>
    <col min="4098" max="4098" width="54.140625" style="4" customWidth="1"/>
    <col min="4099" max="4099" width="12.140625" style="4" customWidth="1"/>
    <col min="4100" max="4100" width="12.85546875" style="4" customWidth="1"/>
    <col min="4101" max="4101" width="14.7109375" style="4" customWidth="1"/>
    <col min="4102" max="4102" width="14.28515625" style="4" customWidth="1"/>
    <col min="4103" max="4103" width="13.85546875" style="4" customWidth="1"/>
    <col min="4104" max="4104" width="11.28515625" style="4" customWidth="1"/>
    <col min="4105" max="4105" width="13.5703125" style="4" customWidth="1"/>
    <col min="4106" max="4106" width="14.28515625" style="4" customWidth="1"/>
    <col min="4107" max="4107" width="13.85546875" style="4" customWidth="1"/>
    <col min="4108" max="4108" width="13.140625" style="4" customWidth="1"/>
    <col min="4109" max="4109" width="14.140625" style="4" customWidth="1"/>
    <col min="4110" max="4110" width="11.85546875" style="4" customWidth="1"/>
    <col min="4111" max="4111" width="11.7109375" style="4" bestFit="1" customWidth="1"/>
    <col min="4112" max="4112" width="13.140625" style="4" bestFit="1" customWidth="1"/>
    <col min="4113" max="4353" width="9.140625" style="4"/>
    <col min="4354" max="4354" width="54.140625" style="4" customWidth="1"/>
    <col min="4355" max="4355" width="12.140625" style="4" customWidth="1"/>
    <col min="4356" max="4356" width="12.85546875" style="4" customWidth="1"/>
    <col min="4357" max="4357" width="14.7109375" style="4" customWidth="1"/>
    <col min="4358" max="4358" width="14.28515625" style="4" customWidth="1"/>
    <col min="4359" max="4359" width="13.85546875" style="4" customWidth="1"/>
    <col min="4360" max="4360" width="11.28515625" style="4" customWidth="1"/>
    <col min="4361" max="4361" width="13.5703125" style="4" customWidth="1"/>
    <col min="4362" max="4362" width="14.28515625" style="4" customWidth="1"/>
    <col min="4363" max="4363" width="13.85546875" style="4" customWidth="1"/>
    <col min="4364" max="4364" width="13.140625" style="4" customWidth="1"/>
    <col min="4365" max="4365" width="14.140625" style="4" customWidth="1"/>
    <col min="4366" max="4366" width="11.85546875" style="4" customWidth="1"/>
    <col min="4367" max="4367" width="11.7109375" style="4" bestFit="1" customWidth="1"/>
    <col min="4368" max="4368" width="13.140625" style="4" bestFit="1" customWidth="1"/>
    <col min="4369" max="4609" width="9.140625" style="4"/>
    <col min="4610" max="4610" width="54.140625" style="4" customWidth="1"/>
    <col min="4611" max="4611" width="12.140625" style="4" customWidth="1"/>
    <col min="4612" max="4612" width="12.85546875" style="4" customWidth="1"/>
    <col min="4613" max="4613" width="14.7109375" style="4" customWidth="1"/>
    <col min="4614" max="4614" width="14.28515625" style="4" customWidth="1"/>
    <col min="4615" max="4615" width="13.85546875" style="4" customWidth="1"/>
    <col min="4616" max="4616" width="11.28515625" style="4" customWidth="1"/>
    <col min="4617" max="4617" width="13.5703125" style="4" customWidth="1"/>
    <col min="4618" max="4618" width="14.28515625" style="4" customWidth="1"/>
    <col min="4619" max="4619" width="13.85546875" style="4" customWidth="1"/>
    <col min="4620" max="4620" width="13.140625" style="4" customWidth="1"/>
    <col min="4621" max="4621" width="14.140625" style="4" customWidth="1"/>
    <col min="4622" max="4622" width="11.85546875" style="4" customWidth="1"/>
    <col min="4623" max="4623" width="11.7109375" style="4" bestFit="1" customWidth="1"/>
    <col min="4624" max="4624" width="13.140625" style="4" bestFit="1" customWidth="1"/>
    <col min="4625" max="4865" width="9.140625" style="4"/>
    <col min="4866" max="4866" width="54.140625" style="4" customWidth="1"/>
    <col min="4867" max="4867" width="12.140625" style="4" customWidth="1"/>
    <col min="4868" max="4868" width="12.85546875" style="4" customWidth="1"/>
    <col min="4869" max="4869" width="14.7109375" style="4" customWidth="1"/>
    <col min="4870" max="4870" width="14.28515625" style="4" customWidth="1"/>
    <col min="4871" max="4871" width="13.85546875" style="4" customWidth="1"/>
    <col min="4872" max="4872" width="11.28515625" style="4" customWidth="1"/>
    <col min="4873" max="4873" width="13.5703125" style="4" customWidth="1"/>
    <col min="4874" max="4874" width="14.28515625" style="4" customWidth="1"/>
    <col min="4875" max="4875" width="13.85546875" style="4" customWidth="1"/>
    <col min="4876" max="4876" width="13.140625" style="4" customWidth="1"/>
    <col min="4877" max="4877" width="14.140625" style="4" customWidth="1"/>
    <col min="4878" max="4878" width="11.85546875" style="4" customWidth="1"/>
    <col min="4879" max="4879" width="11.7109375" style="4" bestFit="1" customWidth="1"/>
    <col min="4880" max="4880" width="13.140625" style="4" bestFit="1" customWidth="1"/>
    <col min="4881" max="5121" width="9.140625" style="4"/>
    <col min="5122" max="5122" width="54.140625" style="4" customWidth="1"/>
    <col min="5123" max="5123" width="12.140625" style="4" customWidth="1"/>
    <col min="5124" max="5124" width="12.85546875" style="4" customWidth="1"/>
    <col min="5125" max="5125" width="14.7109375" style="4" customWidth="1"/>
    <col min="5126" max="5126" width="14.28515625" style="4" customWidth="1"/>
    <col min="5127" max="5127" width="13.85546875" style="4" customWidth="1"/>
    <col min="5128" max="5128" width="11.28515625" style="4" customWidth="1"/>
    <col min="5129" max="5129" width="13.5703125" style="4" customWidth="1"/>
    <col min="5130" max="5130" width="14.28515625" style="4" customWidth="1"/>
    <col min="5131" max="5131" width="13.85546875" style="4" customWidth="1"/>
    <col min="5132" max="5132" width="13.140625" style="4" customWidth="1"/>
    <col min="5133" max="5133" width="14.140625" style="4" customWidth="1"/>
    <col min="5134" max="5134" width="11.85546875" style="4" customWidth="1"/>
    <col min="5135" max="5135" width="11.7109375" style="4" bestFit="1" customWidth="1"/>
    <col min="5136" max="5136" width="13.140625" style="4" bestFit="1" customWidth="1"/>
    <col min="5137" max="5377" width="9.140625" style="4"/>
    <col min="5378" max="5378" width="54.140625" style="4" customWidth="1"/>
    <col min="5379" max="5379" width="12.140625" style="4" customWidth="1"/>
    <col min="5380" max="5380" width="12.85546875" style="4" customWidth="1"/>
    <col min="5381" max="5381" width="14.7109375" style="4" customWidth="1"/>
    <col min="5382" max="5382" width="14.28515625" style="4" customWidth="1"/>
    <col min="5383" max="5383" width="13.85546875" style="4" customWidth="1"/>
    <col min="5384" max="5384" width="11.28515625" style="4" customWidth="1"/>
    <col min="5385" max="5385" width="13.5703125" style="4" customWidth="1"/>
    <col min="5386" max="5386" width="14.28515625" style="4" customWidth="1"/>
    <col min="5387" max="5387" width="13.85546875" style="4" customWidth="1"/>
    <col min="5388" max="5388" width="13.140625" style="4" customWidth="1"/>
    <col min="5389" max="5389" width="14.140625" style="4" customWidth="1"/>
    <col min="5390" max="5390" width="11.85546875" style="4" customWidth="1"/>
    <col min="5391" max="5391" width="11.7109375" style="4" bestFit="1" customWidth="1"/>
    <col min="5392" max="5392" width="13.140625" style="4" bestFit="1" customWidth="1"/>
    <col min="5393" max="5633" width="9.140625" style="4"/>
    <col min="5634" max="5634" width="54.140625" style="4" customWidth="1"/>
    <col min="5635" max="5635" width="12.140625" style="4" customWidth="1"/>
    <col min="5636" max="5636" width="12.85546875" style="4" customWidth="1"/>
    <col min="5637" max="5637" width="14.7109375" style="4" customWidth="1"/>
    <col min="5638" max="5638" width="14.28515625" style="4" customWidth="1"/>
    <col min="5639" max="5639" width="13.85546875" style="4" customWidth="1"/>
    <col min="5640" max="5640" width="11.28515625" style="4" customWidth="1"/>
    <col min="5641" max="5641" width="13.5703125" style="4" customWidth="1"/>
    <col min="5642" max="5642" width="14.28515625" style="4" customWidth="1"/>
    <col min="5643" max="5643" width="13.85546875" style="4" customWidth="1"/>
    <col min="5644" max="5644" width="13.140625" style="4" customWidth="1"/>
    <col min="5645" max="5645" width="14.140625" style="4" customWidth="1"/>
    <col min="5646" max="5646" width="11.85546875" style="4" customWidth="1"/>
    <col min="5647" max="5647" width="11.7109375" style="4" bestFit="1" customWidth="1"/>
    <col min="5648" max="5648" width="13.140625" style="4" bestFit="1" customWidth="1"/>
    <col min="5649" max="5889" width="9.140625" style="4"/>
    <col min="5890" max="5890" width="54.140625" style="4" customWidth="1"/>
    <col min="5891" max="5891" width="12.140625" style="4" customWidth="1"/>
    <col min="5892" max="5892" width="12.85546875" style="4" customWidth="1"/>
    <col min="5893" max="5893" width="14.7109375" style="4" customWidth="1"/>
    <col min="5894" max="5894" width="14.28515625" style="4" customWidth="1"/>
    <col min="5895" max="5895" width="13.85546875" style="4" customWidth="1"/>
    <col min="5896" max="5896" width="11.28515625" style="4" customWidth="1"/>
    <col min="5897" max="5897" width="13.5703125" style="4" customWidth="1"/>
    <col min="5898" max="5898" width="14.28515625" style="4" customWidth="1"/>
    <col min="5899" max="5899" width="13.85546875" style="4" customWidth="1"/>
    <col min="5900" max="5900" width="13.140625" style="4" customWidth="1"/>
    <col min="5901" max="5901" width="14.140625" style="4" customWidth="1"/>
    <col min="5902" max="5902" width="11.85546875" style="4" customWidth="1"/>
    <col min="5903" max="5903" width="11.7109375" style="4" bestFit="1" customWidth="1"/>
    <col min="5904" max="5904" width="13.140625" style="4" bestFit="1" customWidth="1"/>
    <col min="5905" max="6145" width="9.140625" style="4"/>
    <col min="6146" max="6146" width="54.140625" style="4" customWidth="1"/>
    <col min="6147" max="6147" width="12.140625" style="4" customWidth="1"/>
    <col min="6148" max="6148" width="12.85546875" style="4" customWidth="1"/>
    <col min="6149" max="6149" width="14.7109375" style="4" customWidth="1"/>
    <col min="6150" max="6150" width="14.28515625" style="4" customWidth="1"/>
    <col min="6151" max="6151" width="13.85546875" style="4" customWidth="1"/>
    <col min="6152" max="6152" width="11.28515625" style="4" customWidth="1"/>
    <col min="6153" max="6153" width="13.5703125" style="4" customWidth="1"/>
    <col min="6154" max="6154" width="14.28515625" style="4" customWidth="1"/>
    <col min="6155" max="6155" width="13.85546875" style="4" customWidth="1"/>
    <col min="6156" max="6156" width="13.140625" style="4" customWidth="1"/>
    <col min="6157" max="6157" width="14.140625" style="4" customWidth="1"/>
    <col min="6158" max="6158" width="11.85546875" style="4" customWidth="1"/>
    <col min="6159" max="6159" width="11.7109375" style="4" bestFit="1" customWidth="1"/>
    <col min="6160" max="6160" width="13.140625" style="4" bestFit="1" customWidth="1"/>
    <col min="6161" max="6401" width="9.140625" style="4"/>
    <col min="6402" max="6402" width="54.140625" style="4" customWidth="1"/>
    <col min="6403" max="6403" width="12.140625" style="4" customWidth="1"/>
    <col min="6404" max="6404" width="12.85546875" style="4" customWidth="1"/>
    <col min="6405" max="6405" width="14.7109375" style="4" customWidth="1"/>
    <col min="6406" max="6406" width="14.28515625" style="4" customWidth="1"/>
    <col min="6407" max="6407" width="13.85546875" style="4" customWidth="1"/>
    <col min="6408" max="6408" width="11.28515625" style="4" customWidth="1"/>
    <col min="6409" max="6409" width="13.5703125" style="4" customWidth="1"/>
    <col min="6410" max="6410" width="14.28515625" style="4" customWidth="1"/>
    <col min="6411" max="6411" width="13.85546875" style="4" customWidth="1"/>
    <col min="6412" max="6412" width="13.140625" style="4" customWidth="1"/>
    <col min="6413" max="6413" width="14.140625" style="4" customWidth="1"/>
    <col min="6414" max="6414" width="11.85546875" style="4" customWidth="1"/>
    <col min="6415" max="6415" width="11.7109375" style="4" bestFit="1" customWidth="1"/>
    <col min="6416" max="6416" width="13.140625" style="4" bestFit="1" customWidth="1"/>
    <col min="6417" max="6657" width="9.140625" style="4"/>
    <col min="6658" max="6658" width="54.140625" style="4" customWidth="1"/>
    <col min="6659" max="6659" width="12.140625" style="4" customWidth="1"/>
    <col min="6660" max="6660" width="12.85546875" style="4" customWidth="1"/>
    <col min="6661" max="6661" width="14.7109375" style="4" customWidth="1"/>
    <col min="6662" max="6662" width="14.28515625" style="4" customWidth="1"/>
    <col min="6663" max="6663" width="13.85546875" style="4" customWidth="1"/>
    <col min="6664" max="6664" width="11.28515625" style="4" customWidth="1"/>
    <col min="6665" max="6665" width="13.5703125" style="4" customWidth="1"/>
    <col min="6666" max="6666" width="14.28515625" style="4" customWidth="1"/>
    <col min="6667" max="6667" width="13.85546875" style="4" customWidth="1"/>
    <col min="6668" max="6668" width="13.140625" style="4" customWidth="1"/>
    <col min="6669" max="6669" width="14.140625" style="4" customWidth="1"/>
    <col min="6670" max="6670" width="11.85546875" style="4" customWidth="1"/>
    <col min="6671" max="6671" width="11.7109375" style="4" bestFit="1" customWidth="1"/>
    <col min="6672" max="6672" width="13.140625" style="4" bestFit="1" customWidth="1"/>
    <col min="6673" max="6913" width="9.140625" style="4"/>
    <col min="6914" max="6914" width="54.140625" style="4" customWidth="1"/>
    <col min="6915" max="6915" width="12.140625" style="4" customWidth="1"/>
    <col min="6916" max="6916" width="12.85546875" style="4" customWidth="1"/>
    <col min="6917" max="6917" width="14.7109375" style="4" customWidth="1"/>
    <col min="6918" max="6918" width="14.28515625" style="4" customWidth="1"/>
    <col min="6919" max="6919" width="13.85546875" style="4" customWidth="1"/>
    <col min="6920" max="6920" width="11.28515625" style="4" customWidth="1"/>
    <col min="6921" max="6921" width="13.5703125" style="4" customWidth="1"/>
    <col min="6922" max="6922" width="14.28515625" style="4" customWidth="1"/>
    <col min="6923" max="6923" width="13.85546875" style="4" customWidth="1"/>
    <col min="6924" max="6924" width="13.140625" style="4" customWidth="1"/>
    <col min="6925" max="6925" width="14.140625" style="4" customWidth="1"/>
    <col min="6926" max="6926" width="11.85546875" style="4" customWidth="1"/>
    <col min="6927" max="6927" width="11.7109375" style="4" bestFit="1" customWidth="1"/>
    <col min="6928" max="6928" width="13.140625" style="4" bestFit="1" customWidth="1"/>
    <col min="6929" max="7169" width="9.140625" style="4"/>
    <col min="7170" max="7170" width="54.140625" style="4" customWidth="1"/>
    <col min="7171" max="7171" width="12.140625" style="4" customWidth="1"/>
    <col min="7172" max="7172" width="12.85546875" style="4" customWidth="1"/>
    <col min="7173" max="7173" width="14.7109375" style="4" customWidth="1"/>
    <col min="7174" max="7174" width="14.28515625" style="4" customWidth="1"/>
    <col min="7175" max="7175" width="13.85546875" style="4" customWidth="1"/>
    <col min="7176" max="7176" width="11.28515625" style="4" customWidth="1"/>
    <col min="7177" max="7177" width="13.5703125" style="4" customWidth="1"/>
    <col min="7178" max="7178" width="14.28515625" style="4" customWidth="1"/>
    <col min="7179" max="7179" width="13.85546875" style="4" customWidth="1"/>
    <col min="7180" max="7180" width="13.140625" style="4" customWidth="1"/>
    <col min="7181" max="7181" width="14.140625" style="4" customWidth="1"/>
    <col min="7182" max="7182" width="11.85546875" style="4" customWidth="1"/>
    <col min="7183" max="7183" width="11.7109375" style="4" bestFit="1" customWidth="1"/>
    <col min="7184" max="7184" width="13.140625" style="4" bestFit="1" customWidth="1"/>
    <col min="7185" max="7425" width="9.140625" style="4"/>
    <col min="7426" max="7426" width="54.140625" style="4" customWidth="1"/>
    <col min="7427" max="7427" width="12.140625" style="4" customWidth="1"/>
    <col min="7428" max="7428" width="12.85546875" style="4" customWidth="1"/>
    <col min="7429" max="7429" width="14.7109375" style="4" customWidth="1"/>
    <col min="7430" max="7430" width="14.28515625" style="4" customWidth="1"/>
    <col min="7431" max="7431" width="13.85546875" style="4" customWidth="1"/>
    <col min="7432" max="7432" width="11.28515625" style="4" customWidth="1"/>
    <col min="7433" max="7433" width="13.5703125" style="4" customWidth="1"/>
    <col min="7434" max="7434" width="14.28515625" style="4" customWidth="1"/>
    <col min="7435" max="7435" width="13.85546875" style="4" customWidth="1"/>
    <col min="7436" max="7436" width="13.140625" style="4" customWidth="1"/>
    <col min="7437" max="7437" width="14.140625" style="4" customWidth="1"/>
    <col min="7438" max="7438" width="11.85546875" style="4" customWidth="1"/>
    <col min="7439" max="7439" width="11.7109375" style="4" bestFit="1" customWidth="1"/>
    <col min="7440" max="7440" width="13.140625" style="4" bestFit="1" customWidth="1"/>
    <col min="7441" max="7681" width="9.140625" style="4"/>
    <col min="7682" max="7682" width="54.140625" style="4" customWidth="1"/>
    <col min="7683" max="7683" width="12.140625" style="4" customWidth="1"/>
    <col min="7684" max="7684" width="12.85546875" style="4" customWidth="1"/>
    <col min="7685" max="7685" width="14.7109375" style="4" customWidth="1"/>
    <col min="7686" max="7686" width="14.28515625" style="4" customWidth="1"/>
    <col min="7687" max="7687" width="13.85546875" style="4" customWidth="1"/>
    <col min="7688" max="7688" width="11.28515625" style="4" customWidth="1"/>
    <col min="7689" max="7689" width="13.5703125" style="4" customWidth="1"/>
    <col min="7690" max="7690" width="14.28515625" style="4" customWidth="1"/>
    <col min="7691" max="7691" width="13.85546875" style="4" customWidth="1"/>
    <col min="7692" max="7692" width="13.140625" style="4" customWidth="1"/>
    <col min="7693" max="7693" width="14.140625" style="4" customWidth="1"/>
    <col min="7694" max="7694" width="11.85546875" style="4" customWidth="1"/>
    <col min="7695" max="7695" width="11.7109375" style="4" bestFit="1" customWidth="1"/>
    <col min="7696" max="7696" width="13.140625" style="4" bestFit="1" customWidth="1"/>
    <col min="7697" max="7937" width="9.140625" style="4"/>
    <col min="7938" max="7938" width="54.140625" style="4" customWidth="1"/>
    <col min="7939" max="7939" width="12.140625" style="4" customWidth="1"/>
    <col min="7940" max="7940" width="12.85546875" style="4" customWidth="1"/>
    <col min="7941" max="7941" width="14.7109375" style="4" customWidth="1"/>
    <col min="7942" max="7942" width="14.28515625" style="4" customWidth="1"/>
    <col min="7943" max="7943" width="13.85546875" style="4" customWidth="1"/>
    <col min="7944" max="7944" width="11.28515625" style="4" customWidth="1"/>
    <col min="7945" max="7945" width="13.5703125" style="4" customWidth="1"/>
    <col min="7946" max="7946" width="14.28515625" style="4" customWidth="1"/>
    <col min="7947" max="7947" width="13.85546875" style="4" customWidth="1"/>
    <col min="7948" max="7948" width="13.140625" style="4" customWidth="1"/>
    <col min="7949" max="7949" width="14.140625" style="4" customWidth="1"/>
    <col min="7950" max="7950" width="11.85546875" style="4" customWidth="1"/>
    <col min="7951" max="7951" width="11.7109375" style="4" bestFit="1" customWidth="1"/>
    <col min="7952" max="7952" width="13.140625" style="4" bestFit="1" customWidth="1"/>
    <col min="7953" max="8193" width="9.140625" style="4"/>
    <col min="8194" max="8194" width="54.140625" style="4" customWidth="1"/>
    <col min="8195" max="8195" width="12.140625" style="4" customWidth="1"/>
    <col min="8196" max="8196" width="12.85546875" style="4" customWidth="1"/>
    <col min="8197" max="8197" width="14.7109375" style="4" customWidth="1"/>
    <col min="8198" max="8198" width="14.28515625" style="4" customWidth="1"/>
    <col min="8199" max="8199" width="13.85546875" style="4" customWidth="1"/>
    <col min="8200" max="8200" width="11.28515625" style="4" customWidth="1"/>
    <col min="8201" max="8201" width="13.5703125" style="4" customWidth="1"/>
    <col min="8202" max="8202" width="14.28515625" style="4" customWidth="1"/>
    <col min="8203" max="8203" width="13.85546875" style="4" customWidth="1"/>
    <col min="8204" max="8204" width="13.140625" style="4" customWidth="1"/>
    <col min="8205" max="8205" width="14.140625" style="4" customWidth="1"/>
    <col min="8206" max="8206" width="11.85546875" style="4" customWidth="1"/>
    <col min="8207" max="8207" width="11.7109375" style="4" bestFit="1" customWidth="1"/>
    <col min="8208" max="8208" width="13.140625" style="4" bestFit="1" customWidth="1"/>
    <col min="8209" max="8449" width="9.140625" style="4"/>
    <col min="8450" max="8450" width="54.140625" style="4" customWidth="1"/>
    <col min="8451" max="8451" width="12.140625" style="4" customWidth="1"/>
    <col min="8452" max="8452" width="12.85546875" style="4" customWidth="1"/>
    <col min="8453" max="8453" width="14.7109375" style="4" customWidth="1"/>
    <col min="8454" max="8454" width="14.28515625" style="4" customWidth="1"/>
    <col min="8455" max="8455" width="13.85546875" style="4" customWidth="1"/>
    <col min="8456" max="8456" width="11.28515625" style="4" customWidth="1"/>
    <col min="8457" max="8457" width="13.5703125" style="4" customWidth="1"/>
    <col min="8458" max="8458" width="14.28515625" style="4" customWidth="1"/>
    <col min="8459" max="8459" width="13.85546875" style="4" customWidth="1"/>
    <col min="8460" max="8460" width="13.140625" style="4" customWidth="1"/>
    <col min="8461" max="8461" width="14.140625" style="4" customWidth="1"/>
    <col min="8462" max="8462" width="11.85546875" style="4" customWidth="1"/>
    <col min="8463" max="8463" width="11.7109375" style="4" bestFit="1" customWidth="1"/>
    <col min="8464" max="8464" width="13.140625" style="4" bestFit="1" customWidth="1"/>
    <col min="8465" max="8705" width="9.140625" style="4"/>
    <col min="8706" max="8706" width="54.140625" style="4" customWidth="1"/>
    <col min="8707" max="8707" width="12.140625" style="4" customWidth="1"/>
    <col min="8708" max="8708" width="12.85546875" style="4" customWidth="1"/>
    <col min="8709" max="8709" width="14.7109375" style="4" customWidth="1"/>
    <col min="8710" max="8710" width="14.28515625" style="4" customWidth="1"/>
    <col min="8711" max="8711" width="13.85546875" style="4" customWidth="1"/>
    <col min="8712" max="8712" width="11.28515625" style="4" customWidth="1"/>
    <col min="8713" max="8713" width="13.5703125" style="4" customWidth="1"/>
    <col min="8714" max="8714" width="14.28515625" style="4" customWidth="1"/>
    <col min="8715" max="8715" width="13.85546875" style="4" customWidth="1"/>
    <col min="8716" max="8716" width="13.140625" style="4" customWidth="1"/>
    <col min="8717" max="8717" width="14.140625" style="4" customWidth="1"/>
    <col min="8718" max="8718" width="11.85546875" style="4" customWidth="1"/>
    <col min="8719" max="8719" width="11.7109375" style="4" bestFit="1" customWidth="1"/>
    <col min="8720" max="8720" width="13.140625" style="4" bestFit="1" customWidth="1"/>
    <col min="8721" max="8961" width="9.140625" style="4"/>
    <col min="8962" max="8962" width="54.140625" style="4" customWidth="1"/>
    <col min="8963" max="8963" width="12.140625" style="4" customWidth="1"/>
    <col min="8964" max="8964" width="12.85546875" style="4" customWidth="1"/>
    <col min="8965" max="8965" width="14.7109375" style="4" customWidth="1"/>
    <col min="8966" max="8966" width="14.28515625" style="4" customWidth="1"/>
    <col min="8967" max="8967" width="13.85546875" style="4" customWidth="1"/>
    <col min="8968" max="8968" width="11.28515625" style="4" customWidth="1"/>
    <col min="8969" max="8969" width="13.5703125" style="4" customWidth="1"/>
    <col min="8970" max="8970" width="14.28515625" style="4" customWidth="1"/>
    <col min="8971" max="8971" width="13.85546875" style="4" customWidth="1"/>
    <col min="8972" max="8972" width="13.140625" style="4" customWidth="1"/>
    <col min="8973" max="8973" width="14.140625" style="4" customWidth="1"/>
    <col min="8974" max="8974" width="11.85546875" style="4" customWidth="1"/>
    <col min="8975" max="8975" width="11.7109375" style="4" bestFit="1" customWidth="1"/>
    <col min="8976" max="8976" width="13.140625" style="4" bestFit="1" customWidth="1"/>
    <col min="8977" max="9217" width="9.140625" style="4"/>
    <col min="9218" max="9218" width="54.140625" style="4" customWidth="1"/>
    <col min="9219" max="9219" width="12.140625" style="4" customWidth="1"/>
    <col min="9220" max="9220" width="12.85546875" style="4" customWidth="1"/>
    <col min="9221" max="9221" width="14.7109375" style="4" customWidth="1"/>
    <col min="9222" max="9222" width="14.28515625" style="4" customWidth="1"/>
    <col min="9223" max="9223" width="13.85546875" style="4" customWidth="1"/>
    <col min="9224" max="9224" width="11.28515625" style="4" customWidth="1"/>
    <col min="9225" max="9225" width="13.5703125" style="4" customWidth="1"/>
    <col min="9226" max="9226" width="14.28515625" style="4" customWidth="1"/>
    <col min="9227" max="9227" width="13.85546875" style="4" customWidth="1"/>
    <col min="9228" max="9228" width="13.140625" style="4" customWidth="1"/>
    <col min="9229" max="9229" width="14.140625" style="4" customWidth="1"/>
    <col min="9230" max="9230" width="11.85546875" style="4" customWidth="1"/>
    <col min="9231" max="9231" width="11.7109375" style="4" bestFit="1" customWidth="1"/>
    <col min="9232" max="9232" width="13.140625" style="4" bestFit="1" customWidth="1"/>
    <col min="9233" max="9473" width="9.140625" style="4"/>
    <col min="9474" max="9474" width="54.140625" style="4" customWidth="1"/>
    <col min="9475" max="9475" width="12.140625" style="4" customWidth="1"/>
    <col min="9476" max="9476" width="12.85546875" style="4" customWidth="1"/>
    <col min="9477" max="9477" width="14.7109375" style="4" customWidth="1"/>
    <col min="9478" max="9478" width="14.28515625" style="4" customWidth="1"/>
    <col min="9479" max="9479" width="13.85546875" style="4" customWidth="1"/>
    <col min="9480" max="9480" width="11.28515625" style="4" customWidth="1"/>
    <col min="9481" max="9481" width="13.5703125" style="4" customWidth="1"/>
    <col min="9482" max="9482" width="14.28515625" style="4" customWidth="1"/>
    <col min="9483" max="9483" width="13.85546875" style="4" customWidth="1"/>
    <col min="9484" max="9484" width="13.140625" style="4" customWidth="1"/>
    <col min="9485" max="9485" width="14.140625" style="4" customWidth="1"/>
    <col min="9486" max="9486" width="11.85546875" style="4" customWidth="1"/>
    <col min="9487" max="9487" width="11.7109375" style="4" bestFit="1" customWidth="1"/>
    <col min="9488" max="9488" width="13.140625" style="4" bestFit="1" customWidth="1"/>
    <col min="9489" max="9729" width="9.140625" style="4"/>
    <col min="9730" max="9730" width="54.140625" style="4" customWidth="1"/>
    <col min="9731" max="9731" width="12.140625" style="4" customWidth="1"/>
    <col min="9732" max="9732" width="12.85546875" style="4" customWidth="1"/>
    <col min="9733" max="9733" width="14.7109375" style="4" customWidth="1"/>
    <col min="9734" max="9734" width="14.28515625" style="4" customWidth="1"/>
    <col min="9735" max="9735" width="13.85546875" style="4" customWidth="1"/>
    <col min="9736" max="9736" width="11.28515625" style="4" customWidth="1"/>
    <col min="9737" max="9737" width="13.5703125" style="4" customWidth="1"/>
    <col min="9738" max="9738" width="14.28515625" style="4" customWidth="1"/>
    <col min="9739" max="9739" width="13.85546875" style="4" customWidth="1"/>
    <col min="9740" max="9740" width="13.140625" style="4" customWidth="1"/>
    <col min="9741" max="9741" width="14.140625" style="4" customWidth="1"/>
    <col min="9742" max="9742" width="11.85546875" style="4" customWidth="1"/>
    <col min="9743" max="9743" width="11.7109375" style="4" bestFit="1" customWidth="1"/>
    <col min="9744" max="9744" width="13.140625" style="4" bestFit="1" customWidth="1"/>
    <col min="9745" max="9985" width="9.140625" style="4"/>
    <col min="9986" max="9986" width="54.140625" style="4" customWidth="1"/>
    <col min="9987" max="9987" width="12.140625" style="4" customWidth="1"/>
    <col min="9988" max="9988" width="12.85546875" style="4" customWidth="1"/>
    <col min="9989" max="9989" width="14.7109375" style="4" customWidth="1"/>
    <col min="9990" max="9990" width="14.28515625" style="4" customWidth="1"/>
    <col min="9991" max="9991" width="13.85546875" style="4" customWidth="1"/>
    <col min="9992" max="9992" width="11.28515625" style="4" customWidth="1"/>
    <col min="9993" max="9993" width="13.5703125" style="4" customWidth="1"/>
    <col min="9994" max="9994" width="14.28515625" style="4" customWidth="1"/>
    <col min="9995" max="9995" width="13.85546875" style="4" customWidth="1"/>
    <col min="9996" max="9996" width="13.140625" style="4" customWidth="1"/>
    <col min="9997" max="9997" width="14.140625" style="4" customWidth="1"/>
    <col min="9998" max="9998" width="11.85546875" style="4" customWidth="1"/>
    <col min="9999" max="9999" width="11.7109375" style="4" bestFit="1" customWidth="1"/>
    <col min="10000" max="10000" width="13.140625" style="4" bestFit="1" customWidth="1"/>
    <col min="10001" max="10241" width="9.140625" style="4"/>
    <col min="10242" max="10242" width="54.140625" style="4" customWidth="1"/>
    <col min="10243" max="10243" width="12.140625" style="4" customWidth="1"/>
    <col min="10244" max="10244" width="12.85546875" style="4" customWidth="1"/>
    <col min="10245" max="10245" width="14.7109375" style="4" customWidth="1"/>
    <col min="10246" max="10246" width="14.28515625" style="4" customWidth="1"/>
    <col min="10247" max="10247" width="13.85546875" style="4" customWidth="1"/>
    <col min="10248" max="10248" width="11.28515625" style="4" customWidth="1"/>
    <col min="10249" max="10249" width="13.5703125" style="4" customWidth="1"/>
    <col min="10250" max="10250" width="14.28515625" style="4" customWidth="1"/>
    <col min="10251" max="10251" width="13.85546875" style="4" customWidth="1"/>
    <col min="10252" max="10252" width="13.140625" style="4" customWidth="1"/>
    <col min="10253" max="10253" width="14.140625" style="4" customWidth="1"/>
    <col min="10254" max="10254" width="11.85546875" style="4" customWidth="1"/>
    <col min="10255" max="10255" width="11.7109375" style="4" bestFit="1" customWidth="1"/>
    <col min="10256" max="10256" width="13.140625" style="4" bestFit="1" customWidth="1"/>
    <col min="10257" max="10497" width="9.140625" style="4"/>
    <col min="10498" max="10498" width="54.140625" style="4" customWidth="1"/>
    <col min="10499" max="10499" width="12.140625" style="4" customWidth="1"/>
    <col min="10500" max="10500" width="12.85546875" style="4" customWidth="1"/>
    <col min="10501" max="10501" width="14.7109375" style="4" customWidth="1"/>
    <col min="10502" max="10502" width="14.28515625" style="4" customWidth="1"/>
    <col min="10503" max="10503" width="13.85546875" style="4" customWidth="1"/>
    <col min="10504" max="10504" width="11.28515625" style="4" customWidth="1"/>
    <col min="10505" max="10505" width="13.5703125" style="4" customWidth="1"/>
    <col min="10506" max="10506" width="14.28515625" style="4" customWidth="1"/>
    <col min="10507" max="10507" width="13.85546875" style="4" customWidth="1"/>
    <col min="10508" max="10508" width="13.140625" style="4" customWidth="1"/>
    <col min="10509" max="10509" width="14.140625" style="4" customWidth="1"/>
    <col min="10510" max="10510" width="11.85546875" style="4" customWidth="1"/>
    <col min="10511" max="10511" width="11.7109375" style="4" bestFit="1" customWidth="1"/>
    <col min="10512" max="10512" width="13.140625" style="4" bestFit="1" customWidth="1"/>
    <col min="10513" max="10753" width="9.140625" style="4"/>
    <col min="10754" max="10754" width="54.140625" style="4" customWidth="1"/>
    <col min="10755" max="10755" width="12.140625" style="4" customWidth="1"/>
    <col min="10756" max="10756" width="12.85546875" style="4" customWidth="1"/>
    <col min="10757" max="10757" width="14.7109375" style="4" customWidth="1"/>
    <col min="10758" max="10758" width="14.28515625" style="4" customWidth="1"/>
    <col min="10759" max="10759" width="13.85546875" style="4" customWidth="1"/>
    <col min="10760" max="10760" width="11.28515625" style="4" customWidth="1"/>
    <col min="10761" max="10761" width="13.5703125" style="4" customWidth="1"/>
    <col min="10762" max="10762" width="14.28515625" style="4" customWidth="1"/>
    <col min="10763" max="10763" width="13.85546875" style="4" customWidth="1"/>
    <col min="10764" max="10764" width="13.140625" style="4" customWidth="1"/>
    <col min="10765" max="10765" width="14.140625" style="4" customWidth="1"/>
    <col min="10766" max="10766" width="11.85546875" style="4" customWidth="1"/>
    <col min="10767" max="10767" width="11.7109375" style="4" bestFit="1" customWidth="1"/>
    <col min="10768" max="10768" width="13.140625" style="4" bestFit="1" customWidth="1"/>
    <col min="10769" max="11009" width="9.140625" style="4"/>
    <col min="11010" max="11010" width="54.140625" style="4" customWidth="1"/>
    <col min="11011" max="11011" width="12.140625" style="4" customWidth="1"/>
    <col min="11012" max="11012" width="12.85546875" style="4" customWidth="1"/>
    <col min="11013" max="11013" width="14.7109375" style="4" customWidth="1"/>
    <col min="11014" max="11014" width="14.28515625" style="4" customWidth="1"/>
    <col min="11015" max="11015" width="13.85546875" style="4" customWidth="1"/>
    <col min="11016" max="11016" width="11.28515625" style="4" customWidth="1"/>
    <col min="11017" max="11017" width="13.5703125" style="4" customWidth="1"/>
    <col min="11018" max="11018" width="14.28515625" style="4" customWidth="1"/>
    <col min="11019" max="11019" width="13.85546875" style="4" customWidth="1"/>
    <col min="11020" max="11020" width="13.140625" style="4" customWidth="1"/>
    <col min="11021" max="11021" width="14.140625" style="4" customWidth="1"/>
    <col min="11022" max="11022" width="11.85546875" style="4" customWidth="1"/>
    <col min="11023" max="11023" width="11.7109375" style="4" bestFit="1" customWidth="1"/>
    <col min="11024" max="11024" width="13.140625" style="4" bestFit="1" customWidth="1"/>
    <col min="11025" max="11265" width="9.140625" style="4"/>
    <col min="11266" max="11266" width="54.140625" style="4" customWidth="1"/>
    <col min="11267" max="11267" width="12.140625" style="4" customWidth="1"/>
    <col min="11268" max="11268" width="12.85546875" style="4" customWidth="1"/>
    <col min="11269" max="11269" width="14.7109375" style="4" customWidth="1"/>
    <col min="11270" max="11270" width="14.28515625" style="4" customWidth="1"/>
    <col min="11271" max="11271" width="13.85546875" style="4" customWidth="1"/>
    <col min="11272" max="11272" width="11.28515625" style="4" customWidth="1"/>
    <col min="11273" max="11273" width="13.5703125" style="4" customWidth="1"/>
    <col min="11274" max="11274" width="14.28515625" style="4" customWidth="1"/>
    <col min="11275" max="11275" width="13.85546875" style="4" customWidth="1"/>
    <col min="11276" max="11276" width="13.140625" style="4" customWidth="1"/>
    <col min="11277" max="11277" width="14.140625" style="4" customWidth="1"/>
    <col min="11278" max="11278" width="11.85546875" style="4" customWidth="1"/>
    <col min="11279" max="11279" width="11.7109375" style="4" bestFit="1" customWidth="1"/>
    <col min="11280" max="11280" width="13.140625" style="4" bestFit="1" customWidth="1"/>
    <col min="11281" max="11521" width="9.140625" style="4"/>
    <col min="11522" max="11522" width="54.140625" style="4" customWidth="1"/>
    <col min="11523" max="11523" width="12.140625" style="4" customWidth="1"/>
    <col min="11524" max="11524" width="12.85546875" style="4" customWidth="1"/>
    <col min="11525" max="11525" width="14.7109375" style="4" customWidth="1"/>
    <col min="11526" max="11526" width="14.28515625" style="4" customWidth="1"/>
    <col min="11527" max="11527" width="13.85546875" style="4" customWidth="1"/>
    <col min="11528" max="11528" width="11.28515625" style="4" customWidth="1"/>
    <col min="11529" max="11529" width="13.5703125" style="4" customWidth="1"/>
    <col min="11530" max="11530" width="14.28515625" style="4" customWidth="1"/>
    <col min="11531" max="11531" width="13.85546875" style="4" customWidth="1"/>
    <col min="11532" max="11532" width="13.140625" style="4" customWidth="1"/>
    <col min="11533" max="11533" width="14.140625" style="4" customWidth="1"/>
    <col min="11534" max="11534" width="11.85546875" style="4" customWidth="1"/>
    <col min="11535" max="11535" width="11.7109375" style="4" bestFit="1" customWidth="1"/>
    <col min="11536" max="11536" width="13.140625" style="4" bestFit="1" customWidth="1"/>
    <col min="11537" max="11777" width="9.140625" style="4"/>
    <col min="11778" max="11778" width="54.140625" style="4" customWidth="1"/>
    <col min="11779" max="11779" width="12.140625" style="4" customWidth="1"/>
    <col min="11780" max="11780" width="12.85546875" style="4" customWidth="1"/>
    <col min="11781" max="11781" width="14.7109375" style="4" customWidth="1"/>
    <col min="11782" max="11782" width="14.28515625" style="4" customWidth="1"/>
    <col min="11783" max="11783" width="13.85546875" style="4" customWidth="1"/>
    <col min="11784" max="11784" width="11.28515625" style="4" customWidth="1"/>
    <col min="11785" max="11785" width="13.5703125" style="4" customWidth="1"/>
    <col min="11786" max="11786" width="14.28515625" style="4" customWidth="1"/>
    <col min="11787" max="11787" width="13.85546875" style="4" customWidth="1"/>
    <col min="11788" max="11788" width="13.140625" style="4" customWidth="1"/>
    <col min="11789" max="11789" width="14.140625" style="4" customWidth="1"/>
    <col min="11790" max="11790" width="11.85546875" style="4" customWidth="1"/>
    <col min="11791" max="11791" width="11.7109375" style="4" bestFit="1" customWidth="1"/>
    <col min="11792" max="11792" width="13.140625" style="4" bestFit="1" customWidth="1"/>
    <col min="11793" max="12033" width="9.140625" style="4"/>
    <col min="12034" max="12034" width="54.140625" style="4" customWidth="1"/>
    <col min="12035" max="12035" width="12.140625" style="4" customWidth="1"/>
    <col min="12036" max="12036" width="12.85546875" style="4" customWidth="1"/>
    <col min="12037" max="12037" width="14.7109375" style="4" customWidth="1"/>
    <col min="12038" max="12038" width="14.28515625" style="4" customWidth="1"/>
    <col min="12039" max="12039" width="13.85546875" style="4" customWidth="1"/>
    <col min="12040" max="12040" width="11.28515625" style="4" customWidth="1"/>
    <col min="12041" max="12041" width="13.5703125" style="4" customWidth="1"/>
    <col min="12042" max="12042" width="14.28515625" style="4" customWidth="1"/>
    <col min="12043" max="12043" width="13.85546875" style="4" customWidth="1"/>
    <col min="12044" max="12044" width="13.140625" style="4" customWidth="1"/>
    <col min="12045" max="12045" width="14.140625" style="4" customWidth="1"/>
    <col min="12046" max="12046" width="11.85546875" style="4" customWidth="1"/>
    <col min="12047" max="12047" width="11.7109375" style="4" bestFit="1" customWidth="1"/>
    <col min="12048" max="12048" width="13.140625" style="4" bestFit="1" customWidth="1"/>
    <col min="12049" max="12289" width="9.140625" style="4"/>
    <col min="12290" max="12290" width="54.140625" style="4" customWidth="1"/>
    <col min="12291" max="12291" width="12.140625" style="4" customWidth="1"/>
    <col min="12292" max="12292" width="12.85546875" style="4" customWidth="1"/>
    <col min="12293" max="12293" width="14.7109375" style="4" customWidth="1"/>
    <col min="12294" max="12294" width="14.28515625" style="4" customWidth="1"/>
    <col min="12295" max="12295" width="13.85546875" style="4" customWidth="1"/>
    <col min="12296" max="12296" width="11.28515625" style="4" customWidth="1"/>
    <col min="12297" max="12297" width="13.5703125" style="4" customWidth="1"/>
    <col min="12298" max="12298" width="14.28515625" style="4" customWidth="1"/>
    <col min="12299" max="12299" width="13.85546875" style="4" customWidth="1"/>
    <col min="12300" max="12300" width="13.140625" style="4" customWidth="1"/>
    <col min="12301" max="12301" width="14.140625" style="4" customWidth="1"/>
    <col min="12302" max="12302" width="11.85546875" style="4" customWidth="1"/>
    <col min="12303" max="12303" width="11.7109375" style="4" bestFit="1" customWidth="1"/>
    <col min="12304" max="12304" width="13.140625" style="4" bestFit="1" customWidth="1"/>
    <col min="12305" max="12545" width="9.140625" style="4"/>
    <col min="12546" max="12546" width="54.140625" style="4" customWidth="1"/>
    <col min="12547" max="12547" width="12.140625" style="4" customWidth="1"/>
    <col min="12548" max="12548" width="12.85546875" style="4" customWidth="1"/>
    <col min="12549" max="12549" width="14.7109375" style="4" customWidth="1"/>
    <col min="12550" max="12550" width="14.28515625" style="4" customWidth="1"/>
    <col min="12551" max="12551" width="13.85546875" style="4" customWidth="1"/>
    <col min="12552" max="12552" width="11.28515625" style="4" customWidth="1"/>
    <col min="12553" max="12553" width="13.5703125" style="4" customWidth="1"/>
    <col min="12554" max="12554" width="14.28515625" style="4" customWidth="1"/>
    <col min="12555" max="12555" width="13.85546875" style="4" customWidth="1"/>
    <col min="12556" max="12556" width="13.140625" style="4" customWidth="1"/>
    <col min="12557" max="12557" width="14.140625" style="4" customWidth="1"/>
    <col min="12558" max="12558" width="11.85546875" style="4" customWidth="1"/>
    <col min="12559" max="12559" width="11.7109375" style="4" bestFit="1" customWidth="1"/>
    <col min="12560" max="12560" width="13.140625" style="4" bestFit="1" customWidth="1"/>
    <col min="12561" max="12801" width="9.140625" style="4"/>
    <col min="12802" max="12802" width="54.140625" style="4" customWidth="1"/>
    <col min="12803" max="12803" width="12.140625" style="4" customWidth="1"/>
    <col min="12804" max="12804" width="12.85546875" style="4" customWidth="1"/>
    <col min="12805" max="12805" width="14.7109375" style="4" customWidth="1"/>
    <col min="12806" max="12806" width="14.28515625" style="4" customWidth="1"/>
    <col min="12807" max="12807" width="13.85546875" style="4" customWidth="1"/>
    <col min="12808" max="12808" width="11.28515625" style="4" customWidth="1"/>
    <col min="12809" max="12809" width="13.5703125" style="4" customWidth="1"/>
    <col min="12810" max="12810" width="14.28515625" style="4" customWidth="1"/>
    <col min="12811" max="12811" width="13.85546875" style="4" customWidth="1"/>
    <col min="12812" max="12812" width="13.140625" style="4" customWidth="1"/>
    <col min="12813" max="12813" width="14.140625" style="4" customWidth="1"/>
    <col min="12814" max="12814" width="11.85546875" style="4" customWidth="1"/>
    <col min="12815" max="12815" width="11.7109375" style="4" bestFit="1" customWidth="1"/>
    <col min="12816" max="12816" width="13.140625" style="4" bestFit="1" customWidth="1"/>
    <col min="12817" max="13057" width="9.140625" style="4"/>
    <col min="13058" max="13058" width="54.140625" style="4" customWidth="1"/>
    <col min="13059" max="13059" width="12.140625" style="4" customWidth="1"/>
    <col min="13060" max="13060" width="12.85546875" style="4" customWidth="1"/>
    <col min="13061" max="13061" width="14.7109375" style="4" customWidth="1"/>
    <col min="13062" max="13062" width="14.28515625" style="4" customWidth="1"/>
    <col min="13063" max="13063" width="13.85546875" style="4" customWidth="1"/>
    <col min="13064" max="13064" width="11.28515625" style="4" customWidth="1"/>
    <col min="13065" max="13065" width="13.5703125" style="4" customWidth="1"/>
    <col min="13066" max="13066" width="14.28515625" style="4" customWidth="1"/>
    <col min="13067" max="13067" width="13.85546875" style="4" customWidth="1"/>
    <col min="13068" max="13068" width="13.140625" style="4" customWidth="1"/>
    <col min="13069" max="13069" width="14.140625" style="4" customWidth="1"/>
    <col min="13070" max="13070" width="11.85546875" style="4" customWidth="1"/>
    <col min="13071" max="13071" width="11.7109375" style="4" bestFit="1" customWidth="1"/>
    <col min="13072" max="13072" width="13.140625" style="4" bestFit="1" customWidth="1"/>
    <col min="13073" max="13313" width="9.140625" style="4"/>
    <col min="13314" max="13314" width="54.140625" style="4" customWidth="1"/>
    <col min="13315" max="13315" width="12.140625" style="4" customWidth="1"/>
    <col min="13316" max="13316" width="12.85546875" style="4" customWidth="1"/>
    <col min="13317" max="13317" width="14.7109375" style="4" customWidth="1"/>
    <col min="13318" max="13318" width="14.28515625" style="4" customWidth="1"/>
    <col min="13319" max="13319" width="13.85546875" style="4" customWidth="1"/>
    <col min="13320" max="13320" width="11.28515625" style="4" customWidth="1"/>
    <col min="13321" max="13321" width="13.5703125" style="4" customWidth="1"/>
    <col min="13322" max="13322" width="14.28515625" style="4" customWidth="1"/>
    <col min="13323" max="13323" width="13.85546875" style="4" customWidth="1"/>
    <col min="13324" max="13324" width="13.140625" style="4" customWidth="1"/>
    <col min="13325" max="13325" width="14.140625" style="4" customWidth="1"/>
    <col min="13326" max="13326" width="11.85546875" style="4" customWidth="1"/>
    <col min="13327" max="13327" width="11.7109375" style="4" bestFit="1" customWidth="1"/>
    <col min="13328" max="13328" width="13.140625" style="4" bestFit="1" customWidth="1"/>
    <col min="13329" max="13569" width="9.140625" style="4"/>
    <col min="13570" max="13570" width="54.140625" style="4" customWidth="1"/>
    <col min="13571" max="13571" width="12.140625" style="4" customWidth="1"/>
    <col min="13572" max="13572" width="12.85546875" style="4" customWidth="1"/>
    <col min="13573" max="13573" width="14.7109375" style="4" customWidth="1"/>
    <col min="13574" max="13574" width="14.28515625" style="4" customWidth="1"/>
    <col min="13575" max="13575" width="13.85546875" style="4" customWidth="1"/>
    <col min="13576" max="13576" width="11.28515625" style="4" customWidth="1"/>
    <col min="13577" max="13577" width="13.5703125" style="4" customWidth="1"/>
    <col min="13578" max="13578" width="14.28515625" style="4" customWidth="1"/>
    <col min="13579" max="13579" width="13.85546875" style="4" customWidth="1"/>
    <col min="13580" max="13580" width="13.140625" style="4" customWidth="1"/>
    <col min="13581" max="13581" width="14.140625" style="4" customWidth="1"/>
    <col min="13582" max="13582" width="11.85546875" style="4" customWidth="1"/>
    <col min="13583" max="13583" width="11.7109375" style="4" bestFit="1" customWidth="1"/>
    <col min="13584" max="13584" width="13.140625" style="4" bestFit="1" customWidth="1"/>
    <col min="13585" max="13825" width="9.140625" style="4"/>
    <col min="13826" max="13826" width="54.140625" style="4" customWidth="1"/>
    <col min="13827" max="13827" width="12.140625" style="4" customWidth="1"/>
    <col min="13828" max="13828" width="12.85546875" style="4" customWidth="1"/>
    <col min="13829" max="13829" width="14.7109375" style="4" customWidth="1"/>
    <col min="13830" max="13830" width="14.28515625" style="4" customWidth="1"/>
    <col min="13831" max="13831" width="13.85546875" style="4" customWidth="1"/>
    <col min="13832" max="13832" width="11.28515625" style="4" customWidth="1"/>
    <col min="13833" max="13833" width="13.5703125" style="4" customWidth="1"/>
    <col min="13834" max="13834" width="14.28515625" style="4" customWidth="1"/>
    <col min="13835" max="13835" width="13.85546875" style="4" customWidth="1"/>
    <col min="13836" max="13836" width="13.140625" style="4" customWidth="1"/>
    <col min="13837" max="13837" width="14.140625" style="4" customWidth="1"/>
    <col min="13838" max="13838" width="11.85546875" style="4" customWidth="1"/>
    <col min="13839" max="13839" width="11.7109375" style="4" bestFit="1" customWidth="1"/>
    <col min="13840" max="13840" width="13.140625" style="4" bestFit="1" customWidth="1"/>
    <col min="13841" max="14081" width="9.140625" style="4"/>
    <col min="14082" max="14082" width="54.140625" style="4" customWidth="1"/>
    <col min="14083" max="14083" width="12.140625" style="4" customWidth="1"/>
    <col min="14084" max="14084" width="12.85546875" style="4" customWidth="1"/>
    <col min="14085" max="14085" width="14.7109375" style="4" customWidth="1"/>
    <col min="14086" max="14086" width="14.28515625" style="4" customWidth="1"/>
    <col min="14087" max="14087" width="13.85546875" style="4" customWidth="1"/>
    <col min="14088" max="14088" width="11.28515625" style="4" customWidth="1"/>
    <col min="14089" max="14089" width="13.5703125" style="4" customWidth="1"/>
    <col min="14090" max="14090" width="14.28515625" style="4" customWidth="1"/>
    <col min="14091" max="14091" width="13.85546875" style="4" customWidth="1"/>
    <col min="14092" max="14092" width="13.140625" style="4" customWidth="1"/>
    <col min="14093" max="14093" width="14.140625" style="4" customWidth="1"/>
    <col min="14094" max="14094" width="11.85546875" style="4" customWidth="1"/>
    <col min="14095" max="14095" width="11.7109375" style="4" bestFit="1" customWidth="1"/>
    <col min="14096" max="14096" width="13.140625" style="4" bestFit="1" customWidth="1"/>
    <col min="14097" max="14337" width="9.140625" style="4"/>
    <col min="14338" max="14338" width="54.140625" style="4" customWidth="1"/>
    <col min="14339" max="14339" width="12.140625" style="4" customWidth="1"/>
    <col min="14340" max="14340" width="12.85546875" style="4" customWidth="1"/>
    <col min="14341" max="14341" width="14.7109375" style="4" customWidth="1"/>
    <col min="14342" max="14342" width="14.28515625" style="4" customWidth="1"/>
    <col min="14343" max="14343" width="13.85546875" style="4" customWidth="1"/>
    <col min="14344" max="14344" width="11.28515625" style="4" customWidth="1"/>
    <col min="14345" max="14345" width="13.5703125" style="4" customWidth="1"/>
    <col min="14346" max="14346" width="14.28515625" style="4" customWidth="1"/>
    <col min="14347" max="14347" width="13.85546875" style="4" customWidth="1"/>
    <col min="14348" max="14348" width="13.140625" style="4" customWidth="1"/>
    <col min="14349" max="14349" width="14.140625" style="4" customWidth="1"/>
    <col min="14350" max="14350" width="11.85546875" style="4" customWidth="1"/>
    <col min="14351" max="14351" width="11.7109375" style="4" bestFit="1" customWidth="1"/>
    <col min="14352" max="14352" width="13.140625" style="4" bestFit="1" customWidth="1"/>
    <col min="14353" max="14593" width="9.140625" style="4"/>
    <col min="14594" max="14594" width="54.140625" style="4" customWidth="1"/>
    <col min="14595" max="14595" width="12.140625" style="4" customWidth="1"/>
    <col min="14596" max="14596" width="12.85546875" style="4" customWidth="1"/>
    <col min="14597" max="14597" width="14.7109375" style="4" customWidth="1"/>
    <col min="14598" max="14598" width="14.28515625" style="4" customWidth="1"/>
    <col min="14599" max="14599" width="13.85546875" style="4" customWidth="1"/>
    <col min="14600" max="14600" width="11.28515625" style="4" customWidth="1"/>
    <col min="14601" max="14601" width="13.5703125" style="4" customWidth="1"/>
    <col min="14602" max="14602" width="14.28515625" style="4" customWidth="1"/>
    <col min="14603" max="14603" width="13.85546875" style="4" customWidth="1"/>
    <col min="14604" max="14604" width="13.140625" style="4" customWidth="1"/>
    <col min="14605" max="14605" width="14.140625" style="4" customWidth="1"/>
    <col min="14606" max="14606" width="11.85546875" style="4" customWidth="1"/>
    <col min="14607" max="14607" width="11.7109375" style="4" bestFit="1" customWidth="1"/>
    <col min="14608" max="14608" width="13.140625" style="4" bestFit="1" customWidth="1"/>
    <col min="14609" max="14849" width="9.140625" style="4"/>
    <col min="14850" max="14850" width="54.140625" style="4" customWidth="1"/>
    <col min="14851" max="14851" width="12.140625" style="4" customWidth="1"/>
    <col min="14852" max="14852" width="12.85546875" style="4" customWidth="1"/>
    <col min="14853" max="14853" width="14.7109375" style="4" customWidth="1"/>
    <col min="14854" max="14854" width="14.28515625" style="4" customWidth="1"/>
    <col min="14855" max="14855" width="13.85546875" style="4" customWidth="1"/>
    <col min="14856" max="14856" width="11.28515625" style="4" customWidth="1"/>
    <col min="14857" max="14857" width="13.5703125" style="4" customWidth="1"/>
    <col min="14858" max="14858" width="14.28515625" style="4" customWidth="1"/>
    <col min="14859" max="14859" width="13.85546875" style="4" customWidth="1"/>
    <col min="14860" max="14860" width="13.140625" style="4" customWidth="1"/>
    <col min="14861" max="14861" width="14.140625" style="4" customWidth="1"/>
    <col min="14862" max="14862" width="11.85546875" style="4" customWidth="1"/>
    <col min="14863" max="14863" width="11.7109375" style="4" bestFit="1" customWidth="1"/>
    <col min="14864" max="14864" width="13.140625" style="4" bestFit="1" customWidth="1"/>
    <col min="14865" max="15105" width="9.140625" style="4"/>
    <col min="15106" max="15106" width="54.140625" style="4" customWidth="1"/>
    <col min="15107" max="15107" width="12.140625" style="4" customWidth="1"/>
    <col min="15108" max="15108" width="12.85546875" style="4" customWidth="1"/>
    <col min="15109" max="15109" width="14.7109375" style="4" customWidth="1"/>
    <col min="15110" max="15110" width="14.28515625" style="4" customWidth="1"/>
    <col min="15111" max="15111" width="13.85546875" style="4" customWidth="1"/>
    <col min="15112" max="15112" width="11.28515625" style="4" customWidth="1"/>
    <col min="15113" max="15113" width="13.5703125" style="4" customWidth="1"/>
    <col min="15114" max="15114" width="14.28515625" style="4" customWidth="1"/>
    <col min="15115" max="15115" width="13.85546875" style="4" customWidth="1"/>
    <col min="15116" max="15116" width="13.140625" style="4" customWidth="1"/>
    <col min="15117" max="15117" width="14.140625" style="4" customWidth="1"/>
    <col min="15118" max="15118" width="11.85546875" style="4" customWidth="1"/>
    <col min="15119" max="15119" width="11.7109375" style="4" bestFit="1" customWidth="1"/>
    <col min="15120" max="15120" width="13.140625" style="4" bestFit="1" customWidth="1"/>
    <col min="15121" max="15361" width="9.140625" style="4"/>
    <col min="15362" max="15362" width="54.140625" style="4" customWidth="1"/>
    <col min="15363" max="15363" width="12.140625" style="4" customWidth="1"/>
    <col min="15364" max="15364" width="12.85546875" style="4" customWidth="1"/>
    <col min="15365" max="15365" width="14.7109375" style="4" customWidth="1"/>
    <col min="15366" max="15366" width="14.28515625" style="4" customWidth="1"/>
    <col min="15367" max="15367" width="13.85546875" style="4" customWidth="1"/>
    <col min="15368" max="15368" width="11.28515625" style="4" customWidth="1"/>
    <col min="15369" max="15369" width="13.5703125" style="4" customWidth="1"/>
    <col min="15370" max="15370" width="14.28515625" style="4" customWidth="1"/>
    <col min="15371" max="15371" width="13.85546875" style="4" customWidth="1"/>
    <col min="15372" max="15372" width="13.140625" style="4" customWidth="1"/>
    <col min="15373" max="15373" width="14.140625" style="4" customWidth="1"/>
    <col min="15374" max="15374" width="11.85546875" style="4" customWidth="1"/>
    <col min="15375" max="15375" width="11.7109375" style="4" bestFit="1" customWidth="1"/>
    <col min="15376" max="15376" width="13.140625" style="4" bestFit="1" customWidth="1"/>
    <col min="15377" max="15617" width="9.140625" style="4"/>
    <col min="15618" max="15618" width="54.140625" style="4" customWidth="1"/>
    <col min="15619" max="15619" width="12.140625" style="4" customWidth="1"/>
    <col min="15620" max="15620" width="12.85546875" style="4" customWidth="1"/>
    <col min="15621" max="15621" width="14.7109375" style="4" customWidth="1"/>
    <col min="15622" max="15622" width="14.28515625" style="4" customWidth="1"/>
    <col min="15623" max="15623" width="13.85546875" style="4" customWidth="1"/>
    <col min="15624" max="15624" width="11.28515625" style="4" customWidth="1"/>
    <col min="15625" max="15625" width="13.5703125" style="4" customWidth="1"/>
    <col min="15626" max="15626" width="14.28515625" style="4" customWidth="1"/>
    <col min="15627" max="15627" width="13.85546875" style="4" customWidth="1"/>
    <col min="15628" max="15628" width="13.140625" style="4" customWidth="1"/>
    <col min="15629" max="15629" width="14.140625" style="4" customWidth="1"/>
    <col min="15630" max="15630" width="11.85546875" style="4" customWidth="1"/>
    <col min="15631" max="15631" width="11.7109375" style="4" bestFit="1" customWidth="1"/>
    <col min="15632" max="15632" width="13.140625" style="4" bestFit="1" customWidth="1"/>
    <col min="15633" max="15873" width="9.140625" style="4"/>
    <col min="15874" max="15874" width="54.140625" style="4" customWidth="1"/>
    <col min="15875" max="15875" width="12.140625" style="4" customWidth="1"/>
    <col min="15876" max="15876" width="12.85546875" style="4" customWidth="1"/>
    <col min="15877" max="15877" width="14.7109375" style="4" customWidth="1"/>
    <col min="15878" max="15878" width="14.28515625" style="4" customWidth="1"/>
    <col min="15879" max="15879" width="13.85546875" style="4" customWidth="1"/>
    <col min="15880" max="15880" width="11.28515625" style="4" customWidth="1"/>
    <col min="15881" max="15881" width="13.5703125" style="4" customWidth="1"/>
    <col min="15882" max="15882" width="14.28515625" style="4" customWidth="1"/>
    <col min="15883" max="15883" width="13.85546875" style="4" customWidth="1"/>
    <col min="15884" max="15884" width="13.140625" style="4" customWidth="1"/>
    <col min="15885" max="15885" width="14.140625" style="4" customWidth="1"/>
    <col min="15886" max="15886" width="11.85546875" style="4" customWidth="1"/>
    <col min="15887" max="15887" width="11.7109375" style="4" bestFit="1" customWidth="1"/>
    <col min="15888" max="15888" width="13.140625" style="4" bestFit="1" customWidth="1"/>
    <col min="15889" max="16129" width="9.140625" style="4"/>
    <col min="16130" max="16130" width="54.140625" style="4" customWidth="1"/>
    <col min="16131" max="16131" width="12.140625" style="4" customWidth="1"/>
    <col min="16132" max="16132" width="12.85546875" style="4" customWidth="1"/>
    <col min="16133" max="16133" width="14.7109375" style="4" customWidth="1"/>
    <col min="16134" max="16134" width="14.28515625" style="4" customWidth="1"/>
    <col min="16135" max="16135" width="13.85546875" style="4" customWidth="1"/>
    <col min="16136" max="16136" width="11.28515625" style="4" customWidth="1"/>
    <col min="16137" max="16137" width="13.5703125" style="4" customWidth="1"/>
    <col min="16138" max="16138" width="14.28515625" style="4" customWidth="1"/>
    <col min="16139" max="16139" width="13.85546875" style="4" customWidth="1"/>
    <col min="16140" max="16140" width="13.140625" style="4" customWidth="1"/>
    <col min="16141" max="16141" width="14.140625" style="4" customWidth="1"/>
    <col min="16142" max="16142" width="11.85546875" style="4" customWidth="1"/>
    <col min="16143" max="16143" width="11.7109375" style="4" bestFit="1" customWidth="1"/>
    <col min="16144" max="16144" width="13.140625" style="4" bestFit="1" customWidth="1"/>
    <col min="16145" max="16384" width="9.140625" style="4"/>
  </cols>
  <sheetData>
    <row r="1" spans="1:18" s="3" customFormat="1" ht="15.75">
      <c r="A1" s="2"/>
      <c r="L1" s="152" t="s">
        <v>33</v>
      </c>
      <c r="M1" s="152"/>
      <c r="N1" s="152"/>
      <c r="O1" s="135"/>
      <c r="P1" s="135"/>
      <c r="Q1" s="135"/>
      <c r="R1" s="135"/>
    </row>
    <row r="2" spans="1:18">
      <c r="A2" s="153" t="s">
        <v>150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</row>
    <row r="3" spans="1:18">
      <c r="L3" s="154" t="s">
        <v>22</v>
      </c>
      <c r="M3" s="154"/>
      <c r="N3" s="154"/>
      <c r="P3" s="137" t="s">
        <v>45</v>
      </c>
    </row>
    <row r="4" spans="1:18" s="3" customFormat="1" ht="30" customHeight="1">
      <c r="A4" s="155" t="s">
        <v>0</v>
      </c>
      <c r="B4" s="155" t="s">
        <v>8</v>
      </c>
      <c r="C4" s="157" t="s">
        <v>151</v>
      </c>
      <c r="D4" s="158"/>
      <c r="E4" s="157" t="s">
        <v>152</v>
      </c>
      <c r="F4" s="158"/>
      <c r="G4" s="159"/>
      <c r="H4" s="160" t="s">
        <v>154</v>
      </c>
      <c r="I4" s="157" t="s">
        <v>130</v>
      </c>
      <c r="J4" s="158"/>
      <c r="K4" s="159"/>
      <c r="L4" s="157" t="s">
        <v>153</v>
      </c>
      <c r="M4" s="158"/>
      <c r="N4" s="159"/>
      <c r="O4" s="135"/>
      <c r="P4" s="135"/>
      <c r="Q4" s="135"/>
      <c r="R4" s="135"/>
    </row>
    <row r="5" spans="1:18" s="3" customFormat="1" ht="106.5" customHeight="1">
      <c r="A5" s="156"/>
      <c r="B5" s="156"/>
      <c r="C5" s="5" t="s">
        <v>46</v>
      </c>
      <c r="D5" s="5" t="s">
        <v>9</v>
      </c>
      <c r="E5" s="5" t="s">
        <v>21</v>
      </c>
      <c r="F5" s="5" t="s">
        <v>51</v>
      </c>
      <c r="G5" s="5" t="s">
        <v>34</v>
      </c>
      <c r="H5" s="161"/>
      <c r="I5" s="5" t="s">
        <v>21</v>
      </c>
      <c r="J5" s="5" t="s">
        <v>10</v>
      </c>
      <c r="K5" s="5" t="s">
        <v>34</v>
      </c>
      <c r="L5" s="5" t="s">
        <v>21</v>
      </c>
      <c r="M5" s="5" t="s">
        <v>51</v>
      </c>
      <c r="N5" s="5" t="s">
        <v>18</v>
      </c>
      <c r="O5" s="138">
        <f>M7+J7+F7</f>
        <v>12811.112999999998</v>
      </c>
      <c r="P5" s="139"/>
      <c r="Q5" s="135"/>
      <c r="R5" s="135"/>
    </row>
    <row r="6" spans="1:18" s="7" customFormat="1" ht="15.75">
      <c r="A6" s="6" t="s">
        <v>1</v>
      </c>
      <c r="B6" s="6" t="s">
        <v>7</v>
      </c>
      <c r="C6" s="6" t="s">
        <v>3</v>
      </c>
      <c r="D6" s="6" t="s">
        <v>4</v>
      </c>
      <c r="E6" s="6" t="s">
        <v>5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>
        <v>11</v>
      </c>
      <c r="N6" s="6" t="s">
        <v>19</v>
      </c>
      <c r="O6" s="140"/>
      <c r="P6" s="140"/>
      <c r="Q6" s="140"/>
      <c r="R6" s="140"/>
    </row>
    <row r="7" spans="1:18" s="2" customFormat="1" ht="20.25" customHeight="1">
      <c r="A7" s="6" t="s">
        <v>1</v>
      </c>
      <c r="B7" s="6" t="s">
        <v>52</v>
      </c>
      <c r="C7" s="32">
        <f t="shared" ref="C7:N7" si="0">C8+C24+C68+C81</f>
        <v>8283.2999999999993</v>
      </c>
      <c r="D7" s="32">
        <f t="shared" si="0"/>
        <v>8283.2999999999993</v>
      </c>
      <c r="E7" s="32">
        <f t="shared" si="0"/>
        <v>0</v>
      </c>
      <c r="F7" s="32">
        <f t="shared" si="0"/>
        <v>3872.3</v>
      </c>
      <c r="G7" s="32">
        <f t="shared" si="0"/>
        <v>0</v>
      </c>
      <c r="H7" s="32">
        <f t="shared" si="0"/>
        <v>0</v>
      </c>
      <c r="I7" s="32">
        <f t="shared" si="0"/>
        <v>0</v>
      </c>
      <c r="J7" s="32">
        <f t="shared" si="0"/>
        <v>4257.53</v>
      </c>
      <c r="K7" s="32">
        <f t="shared" si="0"/>
        <v>0</v>
      </c>
      <c r="L7" s="32">
        <f t="shared" si="0"/>
        <v>0</v>
      </c>
      <c r="M7" s="32">
        <f t="shared" si="0"/>
        <v>4681.2829999999994</v>
      </c>
      <c r="N7" s="32">
        <f t="shared" si="0"/>
        <v>0</v>
      </c>
      <c r="O7" s="141"/>
      <c r="P7" s="141"/>
      <c r="Q7" s="141"/>
      <c r="R7" s="141"/>
    </row>
    <row r="8" spans="1:18" s="2" customFormat="1" ht="25.5" customHeight="1">
      <c r="A8" s="33" t="s">
        <v>2</v>
      </c>
      <c r="B8" s="34" t="s">
        <v>53</v>
      </c>
      <c r="C8" s="35"/>
      <c r="D8" s="35"/>
      <c r="E8" s="35"/>
      <c r="F8" s="35"/>
      <c r="G8" s="35"/>
      <c r="H8" s="94"/>
      <c r="I8" s="93"/>
      <c r="J8" s="93"/>
      <c r="K8" s="35"/>
      <c r="L8" s="35"/>
      <c r="M8" s="35"/>
      <c r="N8" s="35"/>
      <c r="O8" s="142">
        <f>L7/J7</f>
        <v>0</v>
      </c>
      <c r="P8" s="143"/>
      <c r="Q8" s="141"/>
      <c r="R8" s="141"/>
    </row>
    <row r="9" spans="1:18" s="3" customFormat="1" ht="17.25" customHeight="1">
      <c r="A9" s="36" t="s">
        <v>3</v>
      </c>
      <c r="B9" s="37" t="s">
        <v>54</v>
      </c>
      <c r="C9" s="81"/>
      <c r="D9" s="38"/>
      <c r="E9" s="38"/>
      <c r="F9" s="38"/>
      <c r="G9" s="38"/>
      <c r="H9" s="11"/>
      <c r="I9" s="39"/>
      <c r="J9" s="39"/>
      <c r="K9" s="38"/>
      <c r="L9" s="38"/>
      <c r="M9" s="38"/>
      <c r="N9" s="38"/>
      <c r="O9" s="144">
        <f>J7/F7</f>
        <v>1.0994835110915993</v>
      </c>
      <c r="P9" s="145"/>
      <c r="Q9" s="135"/>
      <c r="R9" s="135"/>
    </row>
    <row r="10" spans="1:18" s="3" customFormat="1" ht="17.25" customHeight="1">
      <c r="A10" s="13" t="s">
        <v>55</v>
      </c>
      <c r="B10" s="14" t="s">
        <v>38</v>
      </c>
      <c r="C10" s="38"/>
      <c r="D10" s="38"/>
      <c r="E10" s="38"/>
      <c r="F10" s="38"/>
      <c r="G10" s="38"/>
      <c r="H10" s="95"/>
      <c r="I10" s="39"/>
      <c r="J10" s="96"/>
      <c r="K10" s="38"/>
      <c r="L10" s="38"/>
      <c r="M10" s="38"/>
      <c r="N10" s="38"/>
      <c r="O10" s="144">
        <f>J7/C7</f>
        <v>0.51398959351949103</v>
      </c>
      <c r="P10" s="135"/>
      <c r="Q10" s="135"/>
      <c r="R10" s="135"/>
    </row>
    <row r="11" spans="1:18" s="3" customFormat="1" ht="17.25" customHeight="1">
      <c r="A11" s="13" t="s">
        <v>55</v>
      </c>
      <c r="B11" s="14" t="s">
        <v>56</v>
      </c>
      <c r="C11" s="38"/>
      <c r="D11" s="38"/>
      <c r="E11" s="38"/>
      <c r="F11" s="38"/>
      <c r="G11" s="38"/>
      <c r="H11" s="11"/>
      <c r="I11" s="39"/>
      <c r="J11" s="39"/>
      <c r="K11" s="38"/>
      <c r="L11" s="38"/>
      <c r="M11" s="38"/>
      <c r="N11" s="38"/>
      <c r="O11" s="144">
        <f>E7/C7</f>
        <v>0</v>
      </c>
      <c r="P11" s="139"/>
      <c r="Q11" s="135"/>
      <c r="R11" s="135"/>
    </row>
    <row r="12" spans="1:18" s="3" customFormat="1" ht="34.5" customHeight="1">
      <c r="A12" s="13" t="s">
        <v>55</v>
      </c>
      <c r="B12" s="14" t="s">
        <v>50</v>
      </c>
      <c r="C12" s="38"/>
      <c r="D12" s="38"/>
      <c r="E12" s="38"/>
      <c r="F12" s="38"/>
      <c r="G12" s="39"/>
      <c r="H12" s="11"/>
      <c r="I12" s="39"/>
      <c r="J12" s="39"/>
      <c r="K12" s="38"/>
      <c r="L12" s="38"/>
      <c r="M12" s="38"/>
      <c r="N12" s="38"/>
      <c r="O12" s="139"/>
      <c r="P12" s="139"/>
      <c r="Q12" s="135"/>
      <c r="R12" s="135"/>
    </row>
    <row r="13" spans="1:18" s="3" customFormat="1" ht="17.25" customHeight="1">
      <c r="A13" s="13" t="s">
        <v>55</v>
      </c>
      <c r="B13" s="14" t="s">
        <v>57</v>
      </c>
      <c r="C13" s="38"/>
      <c r="D13" s="38"/>
      <c r="E13" s="38"/>
      <c r="F13" s="38"/>
      <c r="G13" s="38"/>
      <c r="H13" s="11"/>
      <c r="I13" s="39"/>
      <c r="J13" s="39"/>
      <c r="K13" s="38"/>
      <c r="L13" s="38"/>
      <c r="M13" s="38"/>
      <c r="N13" s="38"/>
      <c r="O13" s="135"/>
      <c r="P13" s="135"/>
      <c r="Q13" s="135"/>
      <c r="R13" s="135"/>
    </row>
    <row r="14" spans="1:18" s="3" customFormat="1" ht="17.25" customHeight="1">
      <c r="A14" s="13" t="s">
        <v>55</v>
      </c>
      <c r="B14" s="40" t="s">
        <v>37</v>
      </c>
      <c r="C14" s="38"/>
      <c r="D14" s="38"/>
      <c r="E14" s="38"/>
      <c r="F14" s="38"/>
      <c r="G14" s="38"/>
      <c r="H14" s="11"/>
      <c r="I14" s="39"/>
      <c r="J14" s="39"/>
      <c r="K14" s="38"/>
      <c r="L14" s="38"/>
      <c r="M14" s="38"/>
      <c r="N14" s="38"/>
      <c r="O14" s="135"/>
      <c r="P14" s="135"/>
      <c r="Q14" s="135"/>
      <c r="R14" s="135"/>
    </row>
    <row r="15" spans="1:18" s="3" customFormat="1" ht="17.25" customHeight="1">
      <c r="A15" s="36">
        <v>2</v>
      </c>
      <c r="B15" s="15" t="s">
        <v>58</v>
      </c>
      <c r="C15" s="38"/>
      <c r="D15" s="38"/>
      <c r="E15" s="38"/>
      <c r="F15" s="38"/>
      <c r="G15" s="38"/>
      <c r="H15" s="11"/>
      <c r="I15" s="39"/>
      <c r="J15" s="39"/>
      <c r="K15" s="38"/>
      <c r="L15" s="38"/>
      <c r="M15" s="38"/>
      <c r="N15" s="38"/>
      <c r="O15" s="135"/>
      <c r="P15" s="135"/>
      <c r="Q15" s="135"/>
      <c r="R15" s="135"/>
    </row>
    <row r="16" spans="1:18" s="3" customFormat="1" ht="32.25" customHeight="1">
      <c r="A16" s="36">
        <v>3</v>
      </c>
      <c r="B16" s="15" t="s">
        <v>59</v>
      </c>
      <c r="C16" s="38"/>
      <c r="D16" s="38"/>
      <c r="E16" s="38"/>
      <c r="F16" s="38"/>
      <c r="G16" s="38"/>
      <c r="H16" s="11"/>
      <c r="I16" s="39"/>
      <c r="J16" s="39"/>
      <c r="K16" s="38"/>
      <c r="L16" s="38"/>
      <c r="M16" s="38"/>
      <c r="N16" s="38"/>
      <c r="O16" s="135"/>
      <c r="P16" s="135"/>
      <c r="Q16" s="135"/>
      <c r="R16" s="135"/>
    </row>
    <row r="17" spans="1:18" s="3" customFormat="1" ht="17.25" customHeight="1">
      <c r="A17" s="36">
        <v>3</v>
      </c>
      <c r="B17" s="16" t="s">
        <v>60</v>
      </c>
      <c r="C17" s="38"/>
      <c r="D17" s="38"/>
      <c r="E17" s="38"/>
      <c r="F17" s="38"/>
      <c r="G17" s="38"/>
      <c r="H17" s="38"/>
      <c r="I17" s="39"/>
      <c r="J17" s="39"/>
      <c r="K17" s="38"/>
      <c r="L17" s="38"/>
      <c r="M17" s="38"/>
      <c r="N17" s="38"/>
      <c r="O17" s="135"/>
      <c r="P17" s="135"/>
      <c r="Q17" s="135"/>
      <c r="R17" s="135"/>
    </row>
    <row r="18" spans="1:18" s="3" customFormat="1" ht="17.25" customHeight="1">
      <c r="A18" s="41" t="s">
        <v>55</v>
      </c>
      <c r="B18" s="14" t="s">
        <v>103</v>
      </c>
      <c r="C18" s="38"/>
      <c r="D18" s="38"/>
      <c r="E18" s="38"/>
      <c r="F18" s="38"/>
      <c r="G18" s="38"/>
      <c r="H18" s="11"/>
      <c r="I18" s="39"/>
      <c r="J18" s="39"/>
      <c r="K18" s="38"/>
      <c r="L18" s="38"/>
      <c r="M18" s="38"/>
      <c r="N18" s="38"/>
      <c r="O18" s="135"/>
      <c r="P18" s="135"/>
      <c r="Q18" s="135"/>
      <c r="R18" s="135"/>
    </row>
    <row r="19" spans="1:18" s="3" customFormat="1" ht="17.25" customHeight="1">
      <c r="A19" s="41" t="s">
        <v>55</v>
      </c>
      <c r="B19" s="14" t="s">
        <v>101</v>
      </c>
      <c r="C19" s="38"/>
      <c r="D19" s="38"/>
      <c r="E19" s="38"/>
      <c r="F19" s="38"/>
      <c r="G19" s="38"/>
      <c r="H19" s="11"/>
      <c r="I19" s="39"/>
      <c r="J19" s="39"/>
      <c r="K19" s="38"/>
      <c r="L19" s="38"/>
      <c r="M19" s="38"/>
      <c r="N19" s="38"/>
      <c r="O19" s="135"/>
      <c r="P19" s="135"/>
      <c r="Q19" s="135"/>
      <c r="R19" s="135"/>
    </row>
    <row r="20" spans="1:18" s="3" customFormat="1" ht="17.25" customHeight="1">
      <c r="A20" s="36">
        <v>4</v>
      </c>
      <c r="B20" s="37" t="s">
        <v>61</v>
      </c>
      <c r="C20" s="38"/>
      <c r="D20" s="38"/>
      <c r="E20" s="38"/>
      <c r="F20" s="38"/>
      <c r="G20" s="38"/>
      <c r="H20" s="11"/>
      <c r="I20" s="39"/>
      <c r="J20" s="39"/>
      <c r="K20" s="38"/>
      <c r="L20" s="38"/>
      <c r="M20" s="38"/>
      <c r="N20" s="38"/>
      <c r="O20" s="135"/>
      <c r="P20" s="135"/>
      <c r="Q20" s="135"/>
      <c r="R20" s="135"/>
    </row>
    <row r="21" spans="1:18" s="3" customFormat="1" ht="17.25" customHeight="1">
      <c r="A21" s="36" t="s">
        <v>105</v>
      </c>
      <c r="B21" s="97" t="s">
        <v>106</v>
      </c>
      <c r="C21" s="38"/>
      <c r="D21" s="38"/>
      <c r="E21" s="38"/>
      <c r="F21" s="38"/>
      <c r="G21" s="38"/>
      <c r="H21" s="95"/>
      <c r="I21" s="39"/>
      <c r="J21" s="96"/>
      <c r="K21" s="38"/>
      <c r="L21" s="38"/>
      <c r="M21" s="38"/>
      <c r="N21" s="38"/>
      <c r="O21" s="135"/>
      <c r="P21" s="135"/>
      <c r="Q21" s="135"/>
      <c r="R21" s="135"/>
    </row>
    <row r="22" spans="1:18" s="43" customFormat="1" ht="17.25" customHeight="1">
      <c r="A22" s="41" t="s">
        <v>62</v>
      </c>
      <c r="B22" s="40" t="s">
        <v>63</v>
      </c>
      <c r="C22" s="42"/>
      <c r="D22" s="42"/>
      <c r="E22" s="42"/>
      <c r="F22" s="42"/>
      <c r="G22" s="38"/>
      <c r="H22" s="11"/>
      <c r="I22" s="53"/>
      <c r="J22" s="53"/>
      <c r="K22" s="42"/>
      <c r="L22" s="42"/>
      <c r="M22" s="42"/>
      <c r="N22" s="42"/>
      <c r="O22" s="146"/>
      <c r="P22" s="146"/>
      <c r="Q22" s="146"/>
      <c r="R22" s="146"/>
    </row>
    <row r="23" spans="1:18" s="43" customFormat="1" ht="17.25" customHeight="1">
      <c r="A23" s="41" t="s">
        <v>55</v>
      </c>
      <c r="B23" s="40" t="s">
        <v>64</v>
      </c>
      <c r="C23" s="42"/>
      <c r="D23" s="42"/>
      <c r="E23" s="42"/>
      <c r="F23" s="42"/>
      <c r="G23" s="38"/>
      <c r="H23" s="11"/>
      <c r="I23" s="53"/>
      <c r="J23" s="53"/>
      <c r="K23" s="42"/>
      <c r="L23" s="42"/>
      <c r="M23" s="42"/>
      <c r="N23" s="42"/>
      <c r="O23" s="146"/>
      <c r="P23" s="146"/>
      <c r="Q23" s="146"/>
      <c r="R23" s="146"/>
    </row>
    <row r="24" spans="1:18" s="2" customFormat="1" ht="26.25" customHeight="1">
      <c r="A24" s="44" t="s">
        <v>6</v>
      </c>
      <c r="B24" s="45" t="s">
        <v>65</v>
      </c>
      <c r="C24" s="46">
        <v>3532</v>
      </c>
      <c r="D24" s="46">
        <v>3532</v>
      </c>
      <c r="E24" s="46">
        <f t="shared" ref="E24:N24" si="1">E48</f>
        <v>0</v>
      </c>
      <c r="F24" s="46">
        <f>F48</f>
        <v>2852.3</v>
      </c>
      <c r="G24" s="46">
        <f t="shared" si="1"/>
        <v>0</v>
      </c>
      <c r="H24" s="46">
        <f t="shared" si="1"/>
        <v>0</v>
      </c>
      <c r="I24" s="46">
        <f t="shared" si="1"/>
        <v>0</v>
      </c>
      <c r="J24" s="46">
        <f t="shared" si="1"/>
        <v>3137.5299999999997</v>
      </c>
      <c r="K24" s="46">
        <f t="shared" si="1"/>
        <v>0</v>
      </c>
      <c r="L24" s="46">
        <f t="shared" si="1"/>
        <v>0</v>
      </c>
      <c r="M24" s="46">
        <f t="shared" si="1"/>
        <v>3451.2829999999999</v>
      </c>
      <c r="N24" s="46">
        <f t="shared" si="1"/>
        <v>0</v>
      </c>
      <c r="O24" s="141"/>
      <c r="P24" s="141"/>
      <c r="Q24" s="141"/>
      <c r="R24" s="141"/>
    </row>
    <row r="25" spans="1:18" s="2" customFormat="1" ht="21" customHeight="1">
      <c r="A25" s="47">
        <v>1</v>
      </c>
      <c r="B25" s="48" t="s">
        <v>38</v>
      </c>
      <c r="C25" s="49"/>
      <c r="D25" s="49"/>
      <c r="E25" s="49"/>
      <c r="F25" s="49"/>
      <c r="G25" s="49"/>
      <c r="H25" s="18"/>
      <c r="I25" s="49"/>
      <c r="J25" s="49"/>
      <c r="K25" s="49"/>
      <c r="L25" s="49"/>
      <c r="M25" s="49"/>
      <c r="N25" s="49"/>
      <c r="O25" s="141"/>
      <c r="P25" s="141"/>
      <c r="Q25" s="141"/>
      <c r="R25" s="141"/>
    </row>
    <row r="26" spans="1:18" s="3" customFormat="1" ht="24.75" hidden="1" customHeight="1">
      <c r="A26" s="19" t="s">
        <v>66</v>
      </c>
      <c r="B26" s="31"/>
      <c r="C26" s="50"/>
      <c r="D26" s="50"/>
      <c r="E26" s="39"/>
      <c r="F26" s="50"/>
      <c r="G26" s="39"/>
      <c r="H26" s="11"/>
      <c r="I26" s="50"/>
      <c r="J26" s="50"/>
      <c r="K26" s="50"/>
      <c r="L26" s="50"/>
      <c r="M26" s="50"/>
      <c r="N26" s="50"/>
      <c r="O26" s="135"/>
      <c r="P26" s="135"/>
      <c r="Q26" s="135"/>
      <c r="R26" s="135"/>
    </row>
    <row r="27" spans="1:18" s="2" customFormat="1" ht="35.25" customHeight="1">
      <c r="A27" s="44">
        <v>2</v>
      </c>
      <c r="B27" s="48" t="s">
        <v>50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141"/>
      <c r="P27" s="141"/>
      <c r="Q27" s="141"/>
      <c r="R27" s="141"/>
    </row>
    <row r="28" spans="1:18" s="3" customFormat="1" ht="36" hidden="1" customHeight="1">
      <c r="A28" s="19" t="s">
        <v>66</v>
      </c>
      <c r="B28" s="23" t="s">
        <v>70</v>
      </c>
      <c r="C28" s="50"/>
      <c r="D28" s="50"/>
      <c r="E28" s="50"/>
      <c r="F28" s="50"/>
      <c r="G28" s="50"/>
      <c r="H28" s="11"/>
      <c r="I28" s="50"/>
      <c r="J28" s="50"/>
      <c r="K28" s="50"/>
      <c r="L28" s="50"/>
      <c r="M28" s="50"/>
      <c r="N28" s="50"/>
      <c r="O28" s="135"/>
      <c r="P28" s="135"/>
      <c r="Q28" s="135"/>
      <c r="R28" s="135"/>
    </row>
    <row r="29" spans="1:18" s="3" customFormat="1" ht="55.5" hidden="1" customHeight="1">
      <c r="A29" s="19" t="s">
        <v>66</v>
      </c>
      <c r="B29" s="23" t="s">
        <v>71</v>
      </c>
      <c r="C29" s="50"/>
      <c r="D29" s="50"/>
      <c r="E29" s="50"/>
      <c r="F29" s="50"/>
      <c r="G29" s="50"/>
      <c r="H29" s="11"/>
      <c r="I29" s="50"/>
      <c r="J29" s="50"/>
      <c r="K29" s="50"/>
      <c r="L29" s="50"/>
      <c r="M29" s="50"/>
      <c r="N29" s="50"/>
      <c r="O29" s="135"/>
      <c r="P29" s="135"/>
      <c r="Q29" s="135"/>
      <c r="R29" s="135"/>
    </row>
    <row r="30" spans="1:18" s="3" customFormat="1" ht="36" hidden="1" customHeight="1">
      <c r="A30" s="19" t="s">
        <v>66</v>
      </c>
      <c r="B30" s="23" t="s">
        <v>72</v>
      </c>
      <c r="C30" s="50"/>
      <c r="D30" s="50"/>
      <c r="E30" s="50"/>
      <c r="F30" s="50"/>
      <c r="G30" s="50"/>
      <c r="H30" s="11"/>
      <c r="I30" s="50"/>
      <c r="J30" s="50"/>
      <c r="K30" s="50"/>
      <c r="L30" s="50"/>
      <c r="M30" s="50"/>
      <c r="N30" s="50"/>
      <c r="O30" s="135"/>
      <c r="P30" s="135"/>
      <c r="Q30" s="135"/>
      <c r="R30" s="135"/>
    </row>
    <row r="31" spans="1:18" s="3" customFormat="1" ht="36" hidden="1" customHeight="1">
      <c r="A31" s="19" t="s">
        <v>66</v>
      </c>
      <c r="B31" s="23" t="s">
        <v>73</v>
      </c>
      <c r="C31" s="50"/>
      <c r="D31" s="50"/>
      <c r="E31" s="50"/>
      <c r="F31" s="50"/>
      <c r="G31" s="50"/>
      <c r="H31" s="11"/>
      <c r="I31" s="50"/>
      <c r="J31" s="50"/>
      <c r="K31" s="50"/>
      <c r="L31" s="50"/>
      <c r="M31" s="50"/>
      <c r="N31" s="50"/>
      <c r="O31" s="135"/>
      <c r="P31" s="135"/>
      <c r="Q31" s="135"/>
      <c r="R31" s="135"/>
    </row>
    <row r="32" spans="1:18" s="3" customFormat="1" ht="36" hidden="1" customHeight="1">
      <c r="A32" s="19" t="s">
        <v>66</v>
      </c>
      <c r="B32" s="23" t="s">
        <v>74</v>
      </c>
      <c r="C32" s="50"/>
      <c r="D32" s="50"/>
      <c r="E32" s="50"/>
      <c r="F32" s="50"/>
      <c r="G32" s="50"/>
      <c r="H32" s="11"/>
      <c r="I32" s="50"/>
      <c r="J32" s="50"/>
      <c r="K32" s="50"/>
      <c r="L32" s="50"/>
      <c r="M32" s="50"/>
      <c r="N32" s="50"/>
      <c r="O32" s="135"/>
      <c r="P32" s="135"/>
      <c r="Q32" s="135"/>
      <c r="R32" s="135"/>
    </row>
    <row r="33" spans="1:18" s="3" customFormat="1" ht="36" hidden="1" customHeight="1">
      <c r="A33" s="19" t="s">
        <v>66</v>
      </c>
      <c r="B33" s="23" t="s">
        <v>75</v>
      </c>
      <c r="C33" s="50"/>
      <c r="D33" s="50"/>
      <c r="E33" s="50"/>
      <c r="F33" s="50"/>
      <c r="G33" s="50"/>
      <c r="H33" s="11"/>
      <c r="I33" s="50"/>
      <c r="J33" s="50"/>
      <c r="K33" s="50"/>
      <c r="L33" s="50"/>
      <c r="M33" s="50"/>
      <c r="N33" s="50"/>
      <c r="O33" s="135"/>
      <c r="P33" s="135"/>
      <c r="Q33" s="135"/>
      <c r="R33" s="135"/>
    </row>
    <row r="34" spans="1:18" s="3" customFormat="1" ht="36" hidden="1" customHeight="1">
      <c r="A34" s="19" t="s">
        <v>66</v>
      </c>
      <c r="B34" s="23" t="s">
        <v>76</v>
      </c>
      <c r="C34" s="50"/>
      <c r="D34" s="50"/>
      <c r="E34" s="50"/>
      <c r="F34" s="50"/>
      <c r="G34" s="50"/>
      <c r="H34" s="11"/>
      <c r="I34" s="50"/>
      <c r="J34" s="50"/>
      <c r="K34" s="50"/>
      <c r="L34" s="50"/>
      <c r="M34" s="50"/>
      <c r="N34" s="50"/>
      <c r="O34" s="135"/>
      <c r="P34" s="135"/>
      <c r="Q34" s="135"/>
      <c r="R34" s="135"/>
    </row>
    <row r="35" spans="1:18" s="3" customFormat="1" ht="36" hidden="1" customHeight="1">
      <c r="A35" s="19" t="s">
        <v>66</v>
      </c>
      <c r="B35" s="23" t="s">
        <v>77</v>
      </c>
      <c r="C35" s="50"/>
      <c r="D35" s="50"/>
      <c r="E35" s="50"/>
      <c r="F35" s="50"/>
      <c r="G35" s="50"/>
      <c r="H35" s="11"/>
      <c r="I35" s="50"/>
      <c r="J35" s="50"/>
      <c r="K35" s="50"/>
      <c r="L35" s="50"/>
      <c r="M35" s="50"/>
      <c r="N35" s="50"/>
      <c r="O35" s="135"/>
      <c r="P35" s="135"/>
      <c r="Q35" s="135"/>
      <c r="R35" s="135"/>
    </row>
    <row r="36" spans="1:18" s="3" customFormat="1" ht="36" hidden="1" customHeight="1">
      <c r="A36" s="19" t="s">
        <v>66</v>
      </c>
      <c r="B36" s="23" t="s">
        <v>78</v>
      </c>
      <c r="C36" s="50"/>
      <c r="D36" s="50"/>
      <c r="E36" s="50"/>
      <c r="F36" s="50"/>
      <c r="G36" s="50"/>
      <c r="H36" s="11"/>
      <c r="I36" s="50"/>
      <c r="J36" s="50"/>
      <c r="K36" s="50"/>
      <c r="L36" s="50"/>
      <c r="M36" s="50"/>
      <c r="N36" s="50"/>
      <c r="O36" s="135"/>
      <c r="P36" s="135"/>
      <c r="Q36" s="135"/>
      <c r="R36" s="135"/>
    </row>
    <row r="37" spans="1:18" s="3" customFormat="1" ht="36" hidden="1" customHeight="1">
      <c r="A37" s="19" t="s">
        <v>66</v>
      </c>
      <c r="B37" s="23" t="s">
        <v>79</v>
      </c>
      <c r="C37" s="50"/>
      <c r="D37" s="50"/>
      <c r="E37" s="50"/>
      <c r="F37" s="50"/>
      <c r="G37" s="50"/>
      <c r="H37" s="11"/>
      <c r="I37" s="50"/>
      <c r="J37" s="50"/>
      <c r="K37" s="50"/>
      <c r="L37" s="50"/>
      <c r="M37" s="50"/>
      <c r="N37" s="50"/>
      <c r="O37" s="135"/>
      <c r="P37" s="135"/>
      <c r="Q37" s="135"/>
      <c r="R37" s="135"/>
    </row>
    <row r="38" spans="1:18" s="3" customFormat="1" ht="36" hidden="1" customHeight="1">
      <c r="A38" s="19" t="s">
        <v>66</v>
      </c>
      <c r="B38" s="23" t="s">
        <v>80</v>
      </c>
      <c r="C38" s="50"/>
      <c r="D38" s="50"/>
      <c r="E38" s="50"/>
      <c r="F38" s="50"/>
      <c r="G38" s="50"/>
      <c r="H38" s="11"/>
      <c r="I38" s="50"/>
      <c r="J38" s="50"/>
      <c r="K38" s="50"/>
      <c r="L38" s="50"/>
      <c r="M38" s="50"/>
      <c r="N38" s="50"/>
      <c r="O38" s="135"/>
      <c r="P38" s="135"/>
      <c r="Q38" s="135"/>
      <c r="R38" s="135"/>
    </row>
    <row r="39" spans="1:18" s="3" customFormat="1" ht="36" hidden="1" customHeight="1">
      <c r="A39" s="19" t="s">
        <v>66</v>
      </c>
      <c r="B39" s="23" t="s">
        <v>81</v>
      </c>
      <c r="C39" s="50"/>
      <c r="D39" s="50"/>
      <c r="E39" s="50"/>
      <c r="F39" s="50"/>
      <c r="G39" s="50"/>
      <c r="H39" s="11"/>
      <c r="I39" s="50"/>
      <c r="J39" s="50"/>
      <c r="K39" s="50"/>
      <c r="L39" s="50"/>
      <c r="M39" s="50"/>
      <c r="N39" s="50"/>
      <c r="O39" s="135"/>
      <c r="P39" s="135"/>
      <c r="Q39" s="135"/>
      <c r="R39" s="135"/>
    </row>
    <row r="40" spans="1:18" s="3" customFormat="1" ht="36" hidden="1" customHeight="1">
      <c r="A40" s="19" t="s">
        <v>66</v>
      </c>
      <c r="B40" s="23" t="s">
        <v>82</v>
      </c>
      <c r="C40" s="50"/>
      <c r="D40" s="50"/>
      <c r="E40" s="50"/>
      <c r="F40" s="50"/>
      <c r="G40" s="50"/>
      <c r="H40" s="11"/>
      <c r="I40" s="50"/>
      <c r="J40" s="50"/>
      <c r="K40" s="50"/>
      <c r="L40" s="50"/>
      <c r="M40" s="50"/>
      <c r="N40" s="50"/>
      <c r="O40" s="135"/>
      <c r="P40" s="135"/>
      <c r="Q40" s="135"/>
      <c r="R40" s="135"/>
    </row>
    <row r="41" spans="1:18" s="3" customFormat="1" ht="36" hidden="1" customHeight="1">
      <c r="A41" s="19" t="s">
        <v>66</v>
      </c>
      <c r="B41" s="23" t="s">
        <v>83</v>
      </c>
      <c r="C41" s="50"/>
      <c r="D41" s="50"/>
      <c r="E41" s="50"/>
      <c r="F41" s="50"/>
      <c r="G41" s="50"/>
      <c r="H41" s="11"/>
      <c r="I41" s="50"/>
      <c r="J41" s="50"/>
      <c r="K41" s="50"/>
      <c r="L41" s="50"/>
      <c r="M41" s="50"/>
      <c r="N41" s="50"/>
      <c r="O41" s="135"/>
      <c r="P41" s="135"/>
      <c r="Q41" s="135"/>
      <c r="R41" s="135"/>
    </row>
    <row r="42" spans="1:18" s="3" customFormat="1" ht="36" hidden="1" customHeight="1">
      <c r="A42" s="19" t="s">
        <v>66</v>
      </c>
      <c r="B42" s="23" t="s">
        <v>84</v>
      </c>
      <c r="C42" s="50"/>
      <c r="D42" s="50"/>
      <c r="E42" s="50"/>
      <c r="F42" s="50"/>
      <c r="G42" s="50"/>
      <c r="H42" s="11"/>
      <c r="I42" s="50"/>
      <c r="J42" s="50"/>
      <c r="K42" s="50"/>
      <c r="L42" s="50"/>
      <c r="M42" s="50"/>
      <c r="N42" s="50"/>
      <c r="O42" s="135"/>
      <c r="P42" s="135"/>
      <c r="Q42" s="135"/>
      <c r="R42" s="135"/>
    </row>
    <row r="43" spans="1:18" s="3" customFormat="1" ht="36" hidden="1" customHeight="1">
      <c r="A43" s="19" t="s">
        <v>66</v>
      </c>
      <c r="B43" s="23" t="s">
        <v>85</v>
      </c>
      <c r="C43" s="50"/>
      <c r="D43" s="50"/>
      <c r="E43" s="50"/>
      <c r="F43" s="50"/>
      <c r="G43" s="50"/>
      <c r="H43" s="11"/>
      <c r="I43" s="50"/>
      <c r="J43" s="50"/>
      <c r="K43" s="50"/>
      <c r="L43" s="50"/>
      <c r="M43" s="50"/>
      <c r="N43" s="50"/>
      <c r="O43" s="135"/>
      <c r="P43" s="135"/>
      <c r="Q43" s="135"/>
      <c r="R43" s="135"/>
    </row>
    <row r="44" spans="1:18" s="3" customFormat="1" ht="36" hidden="1" customHeight="1">
      <c r="A44" s="19" t="s">
        <v>66</v>
      </c>
      <c r="B44" s="23" t="s">
        <v>102</v>
      </c>
      <c r="C44" s="50"/>
      <c r="D44" s="50"/>
      <c r="E44" s="50"/>
      <c r="F44" s="50"/>
      <c r="G44" s="50"/>
      <c r="H44" s="11"/>
      <c r="I44" s="50"/>
      <c r="J44" s="50"/>
      <c r="K44" s="50"/>
      <c r="L44" s="50"/>
      <c r="M44" s="50"/>
      <c r="N44" s="50"/>
      <c r="O44" s="135"/>
      <c r="P44" s="135"/>
      <c r="Q44" s="135"/>
      <c r="R44" s="135"/>
    </row>
    <row r="45" spans="1:18" s="3" customFormat="1" ht="36" hidden="1" customHeight="1">
      <c r="A45" s="19" t="s">
        <v>66</v>
      </c>
      <c r="B45" s="23" t="s">
        <v>100</v>
      </c>
      <c r="C45" s="50"/>
      <c r="D45" s="50"/>
      <c r="E45" s="50"/>
      <c r="F45" s="50"/>
      <c r="G45" s="50"/>
      <c r="H45" s="11"/>
      <c r="I45" s="50"/>
      <c r="J45" s="50"/>
      <c r="K45" s="50"/>
      <c r="L45" s="50"/>
      <c r="M45" s="50"/>
      <c r="N45" s="50"/>
      <c r="O45" s="135"/>
      <c r="P45" s="135"/>
      <c r="Q45" s="135"/>
      <c r="R45" s="135"/>
    </row>
    <row r="46" spans="1:18" s="2" customFormat="1" ht="24.75" customHeight="1">
      <c r="A46" s="47">
        <v>3</v>
      </c>
      <c r="B46" s="48" t="s">
        <v>67</v>
      </c>
      <c r="C46" s="49"/>
      <c r="D46" s="49"/>
      <c r="E46" s="49"/>
      <c r="F46" s="49"/>
      <c r="G46" s="49"/>
      <c r="H46" s="18"/>
      <c r="I46" s="49"/>
      <c r="J46" s="49"/>
      <c r="K46" s="49"/>
      <c r="L46" s="49"/>
      <c r="M46" s="49"/>
      <c r="N46" s="49"/>
      <c r="O46" s="141"/>
      <c r="P46" s="141"/>
      <c r="Q46" s="141"/>
      <c r="R46" s="141"/>
    </row>
    <row r="47" spans="1:18" s="43" customFormat="1" ht="24.75" hidden="1" customHeight="1">
      <c r="A47" s="20" t="s">
        <v>66</v>
      </c>
      <c r="B47" s="1" t="s">
        <v>86</v>
      </c>
      <c r="C47" s="26"/>
      <c r="D47" s="51"/>
      <c r="E47" s="51"/>
      <c r="F47" s="52"/>
      <c r="G47" s="52"/>
      <c r="H47" s="24"/>
      <c r="I47" s="24"/>
      <c r="J47" s="53"/>
      <c r="K47" s="53"/>
      <c r="L47" s="53"/>
      <c r="M47" s="53"/>
      <c r="N47" s="53"/>
      <c r="O47" s="146"/>
      <c r="P47" s="146"/>
      <c r="Q47" s="146"/>
      <c r="R47" s="146"/>
    </row>
    <row r="48" spans="1:18" s="112" customFormat="1" ht="46.5" customHeight="1">
      <c r="A48" s="105">
        <v>3.1</v>
      </c>
      <c r="B48" s="106" t="s">
        <v>69</v>
      </c>
      <c r="C48" s="107">
        <f>C49+C60</f>
        <v>2237.5</v>
      </c>
      <c r="D48" s="107">
        <f>D49+D60</f>
        <v>2237.5</v>
      </c>
      <c r="E48" s="108"/>
      <c r="F48" s="109">
        <f>F49+F60</f>
        <v>2852.3</v>
      </c>
      <c r="G48" s="109"/>
      <c r="H48" s="110"/>
      <c r="I48" s="111"/>
      <c r="J48" s="108">
        <f>J49+J60</f>
        <v>3137.5299999999997</v>
      </c>
      <c r="K48" s="108"/>
      <c r="L48" s="108"/>
      <c r="M48" s="108">
        <f>M49+M60</f>
        <v>3451.2829999999999</v>
      </c>
      <c r="N48" s="108"/>
      <c r="O48" s="147"/>
      <c r="P48" s="147"/>
      <c r="Q48" s="147"/>
      <c r="R48" s="147"/>
    </row>
    <row r="49" spans="1:18" s="112" customFormat="1" ht="24.75" customHeight="1">
      <c r="A49" s="105"/>
      <c r="B49" s="113" t="s">
        <v>114</v>
      </c>
      <c r="C49" s="107">
        <f>SUM(C50:C59)</f>
        <v>1737.4999999999998</v>
      </c>
      <c r="D49" s="107">
        <f t="shared" ref="D49:I49" si="2">SUM(D50:D59)</f>
        <v>1737.4999999999998</v>
      </c>
      <c r="E49" s="107">
        <f t="shared" si="2"/>
        <v>0</v>
      </c>
      <c r="F49" s="107">
        <f>SUM(F50:F59)</f>
        <v>2012.3</v>
      </c>
      <c r="G49" s="107">
        <f t="shared" si="2"/>
        <v>0</v>
      </c>
      <c r="H49" s="107">
        <f t="shared" si="2"/>
        <v>0</v>
      </c>
      <c r="I49" s="107">
        <f t="shared" si="2"/>
        <v>0</v>
      </c>
      <c r="J49" s="107">
        <f>SUM(J50:J59)</f>
        <v>2136.5299999999997</v>
      </c>
      <c r="K49" s="107">
        <f>SUM(K50:K59)</f>
        <v>0</v>
      </c>
      <c r="L49" s="107">
        <f t="shared" ref="L49" si="3">SUM(L50:L59)</f>
        <v>0</v>
      </c>
      <c r="M49" s="121">
        <f>SUM(M50:M59)</f>
        <v>2350.183</v>
      </c>
      <c r="N49" s="108"/>
      <c r="O49" s="148"/>
      <c r="P49" s="148"/>
      <c r="Q49" s="148"/>
      <c r="R49" s="148"/>
    </row>
    <row r="50" spans="1:18" s="43" customFormat="1" ht="24.75" customHeight="1">
      <c r="A50" s="20"/>
      <c r="B50" s="25" t="s">
        <v>139</v>
      </c>
      <c r="C50" s="101">
        <f>1020+43.6+10+195.8+230.1</f>
        <v>1499.4999999999998</v>
      </c>
      <c r="D50" s="102">
        <f>C50</f>
        <v>1499.4999999999998</v>
      </c>
      <c r="E50" s="53"/>
      <c r="F50" s="52">
        <f>1020+30+223.6+249.2</f>
        <v>1522.8</v>
      </c>
      <c r="G50" s="52"/>
      <c r="H50" s="103"/>
      <c r="I50" s="24"/>
      <c r="J50" s="53">
        <f>P50</f>
        <v>1675.08</v>
      </c>
      <c r="K50" s="53"/>
      <c r="L50" s="53"/>
      <c r="M50" s="53">
        <f>R50</f>
        <v>1842.588</v>
      </c>
      <c r="N50" s="53"/>
      <c r="O50" s="149">
        <f>F50*10%</f>
        <v>152.28</v>
      </c>
      <c r="P50" s="148">
        <f>F50+O50</f>
        <v>1675.08</v>
      </c>
      <c r="Q50" s="148">
        <f>P50*10%</f>
        <v>167.50800000000001</v>
      </c>
      <c r="R50" s="148">
        <f>P50+Q50</f>
        <v>1842.588</v>
      </c>
    </row>
    <row r="51" spans="1:18" s="43" customFormat="1" ht="33.75" customHeight="1">
      <c r="A51" s="20"/>
      <c r="B51" s="25" t="s">
        <v>109</v>
      </c>
      <c r="C51" s="101">
        <f>16+12</f>
        <v>28</v>
      </c>
      <c r="D51" s="102">
        <f t="shared" ref="D51:D59" si="4">C51</f>
        <v>28</v>
      </c>
      <c r="E51" s="53"/>
      <c r="F51" s="52">
        <f>16+20</f>
        <v>36</v>
      </c>
      <c r="G51" s="52"/>
      <c r="H51" s="103"/>
      <c r="I51" s="24"/>
      <c r="J51" s="53">
        <f t="shared" ref="J51:J58" si="5">P51</f>
        <v>39.6</v>
      </c>
      <c r="K51" s="53"/>
      <c r="L51" s="53"/>
      <c r="M51" s="53">
        <f t="shared" ref="M51:M59" si="6">R51</f>
        <v>43.56</v>
      </c>
      <c r="N51" s="53"/>
      <c r="O51" s="149">
        <f t="shared" ref="O51:O62" si="7">F51*10%</f>
        <v>3.6</v>
      </c>
      <c r="P51" s="148">
        <f t="shared" ref="P51:P84" si="8">F51+O51</f>
        <v>39.6</v>
      </c>
      <c r="Q51" s="148">
        <f t="shared" ref="Q51:Q85" si="9">P51*10%</f>
        <v>3.9600000000000004</v>
      </c>
      <c r="R51" s="148">
        <f t="shared" ref="R51:R85" si="10">P51+Q51</f>
        <v>43.56</v>
      </c>
    </row>
    <row r="52" spans="1:18" s="43" customFormat="1" ht="51.75" customHeight="1">
      <c r="A52" s="20"/>
      <c r="B52" s="25" t="s">
        <v>110</v>
      </c>
      <c r="C52" s="101">
        <f>41.1+36+14.4</f>
        <v>91.5</v>
      </c>
      <c r="D52" s="102">
        <f t="shared" si="4"/>
        <v>91.5</v>
      </c>
      <c r="E52" s="53"/>
      <c r="F52" s="52">
        <f>85+56+24</f>
        <v>165</v>
      </c>
      <c r="G52" s="52"/>
      <c r="H52" s="103"/>
      <c r="I52" s="24"/>
      <c r="J52" s="53">
        <f t="shared" si="5"/>
        <v>181.5</v>
      </c>
      <c r="K52" s="53"/>
      <c r="L52" s="53"/>
      <c r="M52" s="53">
        <f t="shared" si="6"/>
        <v>199.65</v>
      </c>
      <c r="N52" s="53"/>
      <c r="O52" s="149">
        <f t="shared" si="7"/>
        <v>16.5</v>
      </c>
      <c r="P52" s="148">
        <f t="shared" si="8"/>
        <v>181.5</v>
      </c>
      <c r="Q52" s="148">
        <f t="shared" si="9"/>
        <v>18.150000000000002</v>
      </c>
      <c r="R52" s="148">
        <f t="shared" si="10"/>
        <v>199.65</v>
      </c>
    </row>
    <row r="53" spans="1:18" s="43" customFormat="1" ht="24.75" customHeight="1">
      <c r="A53" s="20"/>
      <c r="B53" s="25" t="s">
        <v>111</v>
      </c>
      <c r="C53" s="101">
        <v>29</v>
      </c>
      <c r="D53" s="102">
        <f t="shared" si="4"/>
        <v>29</v>
      </c>
      <c r="E53" s="53"/>
      <c r="F53" s="52">
        <v>85</v>
      </c>
      <c r="G53" s="52"/>
      <c r="H53" s="103"/>
      <c r="I53" s="24"/>
      <c r="J53" s="53">
        <f t="shared" si="5"/>
        <v>93.5</v>
      </c>
      <c r="K53" s="53"/>
      <c r="L53" s="53"/>
      <c r="M53" s="53">
        <f t="shared" si="6"/>
        <v>102.85</v>
      </c>
      <c r="N53" s="53"/>
      <c r="O53" s="149">
        <f t="shared" si="7"/>
        <v>8.5</v>
      </c>
      <c r="P53" s="148">
        <f t="shared" si="8"/>
        <v>93.5</v>
      </c>
      <c r="Q53" s="148">
        <f t="shared" si="9"/>
        <v>9.35</v>
      </c>
      <c r="R53" s="148">
        <f t="shared" si="10"/>
        <v>102.85</v>
      </c>
    </row>
    <row r="54" spans="1:18" s="43" customFormat="1" ht="24.75" customHeight="1">
      <c r="A54" s="20"/>
      <c r="B54" s="25" t="s">
        <v>156</v>
      </c>
      <c r="C54" s="101"/>
      <c r="D54" s="102">
        <f t="shared" si="4"/>
        <v>0</v>
      </c>
      <c r="E54" s="53"/>
      <c r="F54" s="52">
        <v>70</v>
      </c>
      <c r="G54" s="52"/>
      <c r="H54" s="103"/>
      <c r="I54" s="24"/>
      <c r="J54" s="53"/>
      <c r="K54" s="53"/>
      <c r="L54" s="53"/>
      <c r="M54" s="53"/>
      <c r="N54" s="53"/>
      <c r="O54" s="149"/>
      <c r="P54" s="148"/>
      <c r="Q54" s="148"/>
      <c r="R54" s="148"/>
    </row>
    <row r="55" spans="1:18" s="43" customFormat="1" ht="36" customHeight="1">
      <c r="A55" s="20"/>
      <c r="B55" s="25" t="s">
        <v>112</v>
      </c>
      <c r="C55" s="101">
        <v>12</v>
      </c>
      <c r="D55" s="102">
        <f t="shared" si="4"/>
        <v>12</v>
      </c>
      <c r="E55" s="53"/>
      <c r="F55" s="52">
        <v>40</v>
      </c>
      <c r="G55" s="52"/>
      <c r="H55" s="103"/>
      <c r="I55" s="24"/>
      <c r="J55" s="53">
        <f t="shared" si="5"/>
        <v>44</v>
      </c>
      <c r="K55" s="53"/>
      <c r="L55" s="53"/>
      <c r="M55" s="53">
        <f t="shared" si="6"/>
        <v>48.4</v>
      </c>
      <c r="N55" s="53"/>
      <c r="O55" s="149">
        <f t="shared" si="7"/>
        <v>4</v>
      </c>
      <c r="P55" s="148">
        <f t="shared" si="8"/>
        <v>44</v>
      </c>
      <c r="Q55" s="148">
        <f t="shared" si="9"/>
        <v>4.4000000000000004</v>
      </c>
      <c r="R55" s="148">
        <f t="shared" si="10"/>
        <v>48.4</v>
      </c>
    </row>
    <row r="56" spans="1:18" s="43" customFormat="1" ht="36" customHeight="1">
      <c r="A56" s="20"/>
      <c r="B56" s="25" t="s">
        <v>155</v>
      </c>
      <c r="C56" s="101">
        <v>64</v>
      </c>
      <c r="D56" s="102">
        <f t="shared" si="4"/>
        <v>64</v>
      </c>
      <c r="E56" s="53"/>
      <c r="F56" s="52">
        <v>80</v>
      </c>
      <c r="G56" s="52"/>
      <c r="H56" s="103"/>
      <c r="I56" s="24"/>
      <c r="J56" s="53">
        <f t="shared" si="5"/>
        <v>88</v>
      </c>
      <c r="K56" s="53"/>
      <c r="L56" s="53"/>
      <c r="M56" s="53">
        <f t="shared" si="6"/>
        <v>96.8</v>
      </c>
      <c r="N56" s="53"/>
      <c r="O56" s="149">
        <f t="shared" si="7"/>
        <v>8</v>
      </c>
      <c r="P56" s="148">
        <f t="shared" si="8"/>
        <v>88</v>
      </c>
      <c r="Q56" s="148">
        <f t="shared" si="9"/>
        <v>8.8000000000000007</v>
      </c>
      <c r="R56" s="148">
        <f t="shared" si="10"/>
        <v>96.8</v>
      </c>
    </row>
    <row r="57" spans="1:18" s="43" customFormat="1" ht="24.75" customHeight="1">
      <c r="A57" s="20"/>
      <c r="B57" s="25" t="s">
        <v>123</v>
      </c>
      <c r="C57" s="101"/>
      <c r="D57" s="102"/>
      <c r="E57" s="53"/>
      <c r="F57" s="52"/>
      <c r="G57" s="52"/>
      <c r="H57" s="103"/>
      <c r="I57" s="24"/>
      <c r="J57" s="53">
        <f t="shared" si="5"/>
        <v>0</v>
      </c>
      <c r="K57" s="53"/>
      <c r="L57" s="53"/>
      <c r="M57" s="53">
        <f t="shared" si="6"/>
        <v>0</v>
      </c>
      <c r="N57" s="53"/>
      <c r="O57" s="149">
        <f t="shared" si="7"/>
        <v>0</v>
      </c>
      <c r="P57" s="148">
        <f t="shared" si="8"/>
        <v>0</v>
      </c>
      <c r="Q57" s="148">
        <f t="shared" si="9"/>
        <v>0</v>
      </c>
      <c r="R57" s="148">
        <f t="shared" si="10"/>
        <v>0</v>
      </c>
    </row>
    <row r="58" spans="1:18" s="43" customFormat="1" ht="24.75" customHeight="1">
      <c r="A58" s="20"/>
      <c r="B58" s="25" t="s">
        <v>113</v>
      </c>
      <c r="C58" s="134">
        <v>5</v>
      </c>
      <c r="D58" s="102">
        <f t="shared" si="4"/>
        <v>5</v>
      </c>
      <c r="E58" s="53"/>
      <c r="F58" s="52">
        <v>5</v>
      </c>
      <c r="G58" s="52"/>
      <c r="H58" s="103"/>
      <c r="I58" s="24"/>
      <c r="J58" s="53">
        <f t="shared" si="5"/>
        <v>5.5</v>
      </c>
      <c r="K58" s="53"/>
      <c r="L58" s="53"/>
      <c r="M58" s="53">
        <f t="shared" si="6"/>
        <v>6.05</v>
      </c>
      <c r="N58" s="53"/>
      <c r="O58" s="149">
        <f t="shared" si="7"/>
        <v>0.5</v>
      </c>
      <c r="P58" s="148">
        <f t="shared" si="8"/>
        <v>5.5</v>
      </c>
      <c r="Q58" s="148">
        <f t="shared" si="9"/>
        <v>0.55000000000000004</v>
      </c>
      <c r="R58" s="148">
        <f t="shared" si="10"/>
        <v>6.05</v>
      </c>
    </row>
    <row r="59" spans="1:18" s="43" customFormat="1" ht="24.75" customHeight="1">
      <c r="A59" s="20"/>
      <c r="B59" s="25" t="s">
        <v>124</v>
      </c>
      <c r="C59" s="101">
        <v>8.5</v>
      </c>
      <c r="D59" s="102">
        <f t="shared" si="4"/>
        <v>8.5</v>
      </c>
      <c r="E59" s="53"/>
      <c r="F59" s="52">
        <v>8.5</v>
      </c>
      <c r="G59" s="52"/>
      <c r="H59" s="103"/>
      <c r="I59" s="24"/>
      <c r="J59" s="53">
        <f>P59</f>
        <v>9.35</v>
      </c>
      <c r="K59" s="53"/>
      <c r="L59" s="53"/>
      <c r="M59" s="53">
        <f t="shared" si="6"/>
        <v>10.285</v>
      </c>
      <c r="N59" s="53"/>
      <c r="O59" s="149">
        <f>F59*10%</f>
        <v>0.85000000000000009</v>
      </c>
      <c r="P59" s="148">
        <f>F59+O59</f>
        <v>9.35</v>
      </c>
      <c r="Q59" s="148">
        <f t="shared" si="9"/>
        <v>0.93500000000000005</v>
      </c>
      <c r="R59" s="148">
        <f t="shared" si="10"/>
        <v>10.285</v>
      </c>
    </row>
    <row r="60" spans="1:18" s="112" customFormat="1" ht="24.75" customHeight="1">
      <c r="A60" s="105" t="s">
        <v>66</v>
      </c>
      <c r="B60" s="113" t="s">
        <v>115</v>
      </c>
      <c r="C60" s="114">
        <f>SUM(C61:C67)</f>
        <v>500</v>
      </c>
      <c r="D60" s="114">
        <f t="shared" ref="D60:N60" si="11">SUM(D61:D67)</f>
        <v>500</v>
      </c>
      <c r="E60" s="114">
        <f t="shared" si="11"/>
        <v>0</v>
      </c>
      <c r="F60" s="114">
        <f>SUM(F61:F67)</f>
        <v>840</v>
      </c>
      <c r="G60" s="114">
        <f t="shared" si="11"/>
        <v>0</v>
      </c>
      <c r="H60" s="114">
        <f t="shared" si="11"/>
        <v>0</v>
      </c>
      <c r="I60" s="114">
        <f t="shared" si="11"/>
        <v>0</v>
      </c>
      <c r="J60" s="114">
        <f t="shared" si="11"/>
        <v>1001</v>
      </c>
      <c r="K60" s="114">
        <f t="shared" si="11"/>
        <v>0</v>
      </c>
      <c r="L60" s="114">
        <f t="shared" si="11"/>
        <v>0</v>
      </c>
      <c r="M60" s="114">
        <f t="shared" si="11"/>
        <v>1101.0999999999999</v>
      </c>
      <c r="N60" s="114">
        <f t="shared" si="11"/>
        <v>0</v>
      </c>
      <c r="O60" s="149">
        <f t="shared" si="7"/>
        <v>84</v>
      </c>
      <c r="P60" s="148">
        <f t="shared" si="8"/>
        <v>924</v>
      </c>
      <c r="Q60" s="148">
        <f t="shared" si="9"/>
        <v>92.4</v>
      </c>
      <c r="R60" s="148">
        <f>P60+Q60</f>
        <v>1016.4</v>
      </c>
    </row>
    <row r="61" spans="1:18" s="43" customFormat="1" ht="24.75" customHeight="1">
      <c r="A61" s="20" t="s">
        <v>66</v>
      </c>
      <c r="B61" s="25" t="s">
        <v>116</v>
      </c>
      <c r="C61" s="27"/>
      <c r="D61" s="52">
        <f>C61</f>
        <v>0</v>
      </c>
      <c r="E61" s="52"/>
      <c r="F61" s="52">
        <v>140</v>
      </c>
      <c r="G61" s="52"/>
      <c r="H61" s="24"/>
      <c r="I61" s="24"/>
      <c r="J61" s="24">
        <f>P61</f>
        <v>154</v>
      </c>
      <c r="K61" s="53"/>
      <c r="L61" s="24"/>
      <c r="M61" s="24">
        <f>R61</f>
        <v>169.4</v>
      </c>
      <c r="N61" s="53"/>
      <c r="O61" s="149">
        <f t="shared" si="7"/>
        <v>14</v>
      </c>
      <c r="P61" s="148">
        <f t="shared" si="8"/>
        <v>154</v>
      </c>
      <c r="Q61" s="148">
        <f t="shared" si="9"/>
        <v>15.4</v>
      </c>
      <c r="R61" s="148">
        <f t="shared" si="10"/>
        <v>169.4</v>
      </c>
    </row>
    <row r="62" spans="1:18" s="43" customFormat="1" ht="24.75" customHeight="1">
      <c r="A62" s="20"/>
      <c r="B62" s="25" t="s">
        <v>117</v>
      </c>
      <c r="C62" s="27"/>
      <c r="D62" s="52">
        <f t="shared" ref="D62:D67" si="12">C62</f>
        <v>0</v>
      </c>
      <c r="E62" s="52"/>
      <c r="F62" s="52"/>
      <c r="G62" s="52"/>
      <c r="H62" s="24"/>
      <c r="I62" s="24"/>
      <c r="J62" s="24">
        <f t="shared" ref="J62:J66" si="13">P62</f>
        <v>0</v>
      </c>
      <c r="K62" s="53"/>
      <c r="L62" s="24"/>
      <c r="M62" s="24">
        <f t="shared" ref="M62" si="14">R62</f>
        <v>0</v>
      </c>
      <c r="N62" s="53"/>
      <c r="O62" s="149">
        <f t="shared" si="7"/>
        <v>0</v>
      </c>
      <c r="P62" s="148">
        <f t="shared" si="8"/>
        <v>0</v>
      </c>
      <c r="Q62" s="148">
        <f t="shared" si="9"/>
        <v>0</v>
      </c>
      <c r="R62" s="148">
        <f t="shared" si="10"/>
        <v>0</v>
      </c>
    </row>
    <row r="63" spans="1:18" s="43" customFormat="1" ht="24.75" customHeight="1">
      <c r="A63" s="20"/>
      <c r="B63" s="25" t="s">
        <v>125</v>
      </c>
      <c r="C63" s="27">
        <v>300</v>
      </c>
      <c r="D63" s="52">
        <f>C63</f>
        <v>300</v>
      </c>
      <c r="E63" s="52"/>
      <c r="F63" s="52">
        <v>500</v>
      </c>
      <c r="G63" s="52"/>
      <c r="H63" s="24"/>
      <c r="I63" s="24"/>
      <c r="J63" s="24">
        <v>627</v>
      </c>
      <c r="K63" s="53"/>
      <c r="L63" s="24"/>
      <c r="M63" s="24">
        <v>689.7</v>
      </c>
      <c r="N63" s="53"/>
      <c r="O63" s="149">
        <f>F63*10%</f>
        <v>50</v>
      </c>
      <c r="P63" s="148">
        <f t="shared" si="8"/>
        <v>550</v>
      </c>
      <c r="Q63" s="148">
        <f t="shared" si="9"/>
        <v>55</v>
      </c>
      <c r="R63" s="148">
        <f t="shared" si="10"/>
        <v>605</v>
      </c>
    </row>
    <row r="64" spans="1:18" s="43" customFormat="1" ht="37.5" customHeight="1">
      <c r="A64" s="20"/>
      <c r="B64" s="25" t="s">
        <v>126</v>
      </c>
      <c r="C64" s="27"/>
      <c r="D64" s="52">
        <f t="shared" si="12"/>
        <v>0</v>
      </c>
      <c r="E64" s="52"/>
      <c r="F64" s="52">
        <v>200</v>
      </c>
      <c r="G64" s="52"/>
      <c r="H64" s="24"/>
      <c r="I64" s="24"/>
      <c r="J64" s="24">
        <f>P64</f>
        <v>220</v>
      </c>
      <c r="K64" s="53"/>
      <c r="L64" s="24"/>
      <c r="M64" s="24">
        <f>R64</f>
        <v>242</v>
      </c>
      <c r="N64" s="53"/>
      <c r="O64" s="149">
        <f t="shared" ref="O64" si="15">F64*10%</f>
        <v>20</v>
      </c>
      <c r="P64" s="148">
        <f t="shared" si="8"/>
        <v>220</v>
      </c>
      <c r="Q64" s="148">
        <f t="shared" si="9"/>
        <v>22</v>
      </c>
      <c r="R64" s="148">
        <f t="shared" si="10"/>
        <v>242</v>
      </c>
    </row>
    <row r="65" spans="1:18" s="43" customFormat="1" ht="26.25" customHeight="1">
      <c r="A65" s="20"/>
      <c r="B65" s="25" t="s">
        <v>127</v>
      </c>
      <c r="C65" s="27"/>
      <c r="D65" s="52"/>
      <c r="E65" s="52"/>
      <c r="F65" s="52"/>
      <c r="G65" s="52"/>
      <c r="H65" s="24"/>
      <c r="I65" s="24"/>
      <c r="J65" s="24">
        <f>P65</f>
        <v>0</v>
      </c>
      <c r="K65" s="53"/>
      <c r="L65" s="24"/>
      <c r="M65" s="24">
        <f>R65</f>
        <v>0</v>
      </c>
      <c r="N65" s="53"/>
      <c r="O65" s="149">
        <f>F65*10%</f>
        <v>0</v>
      </c>
      <c r="P65" s="148">
        <f t="shared" si="8"/>
        <v>0</v>
      </c>
      <c r="Q65" s="148">
        <f t="shared" si="9"/>
        <v>0</v>
      </c>
      <c r="R65" s="148">
        <f t="shared" si="10"/>
        <v>0</v>
      </c>
    </row>
    <row r="66" spans="1:18" s="43" customFormat="1" ht="24.75" customHeight="1">
      <c r="A66" s="20"/>
      <c r="B66" s="25" t="s">
        <v>118</v>
      </c>
      <c r="C66" s="27">
        <v>200</v>
      </c>
      <c r="D66" s="52">
        <f t="shared" si="12"/>
        <v>200</v>
      </c>
      <c r="E66" s="52"/>
      <c r="F66" s="52"/>
      <c r="G66" s="52"/>
      <c r="H66" s="24"/>
      <c r="I66" s="24"/>
      <c r="J66" s="24">
        <f t="shared" si="13"/>
        <v>0</v>
      </c>
      <c r="K66" s="53"/>
      <c r="L66" s="24"/>
      <c r="M66" s="24">
        <f t="shared" ref="M66" si="16">R66</f>
        <v>0</v>
      </c>
      <c r="N66" s="53"/>
      <c r="O66" s="149">
        <f t="shared" ref="O66:O84" si="17">F66*10%</f>
        <v>0</v>
      </c>
      <c r="P66" s="148">
        <f t="shared" si="8"/>
        <v>0</v>
      </c>
      <c r="Q66" s="148">
        <f t="shared" si="9"/>
        <v>0</v>
      </c>
      <c r="R66" s="148">
        <f t="shared" si="10"/>
        <v>0</v>
      </c>
    </row>
    <row r="67" spans="1:18" s="43" customFormat="1" ht="24.75" customHeight="1">
      <c r="A67" s="20"/>
      <c r="B67" s="25" t="s">
        <v>129</v>
      </c>
      <c r="C67" s="27"/>
      <c r="D67" s="52">
        <f t="shared" si="12"/>
        <v>0</v>
      </c>
      <c r="E67" s="52"/>
      <c r="F67" s="52"/>
      <c r="G67" s="52"/>
      <c r="H67" s="24"/>
      <c r="I67" s="24"/>
      <c r="J67" s="24"/>
      <c r="K67" s="53"/>
      <c r="L67" s="24"/>
      <c r="M67" s="24"/>
      <c r="N67" s="53"/>
      <c r="O67" s="149">
        <f t="shared" si="17"/>
        <v>0</v>
      </c>
      <c r="P67" s="148">
        <f t="shared" si="8"/>
        <v>0</v>
      </c>
      <c r="Q67" s="148">
        <f t="shared" si="9"/>
        <v>0</v>
      </c>
      <c r="R67" s="148">
        <f t="shared" si="10"/>
        <v>0</v>
      </c>
    </row>
    <row r="68" spans="1:18" s="2" customFormat="1" ht="33.75" customHeight="1">
      <c r="A68" s="47" t="s">
        <v>25</v>
      </c>
      <c r="B68" s="48" t="s">
        <v>68</v>
      </c>
      <c r="C68" s="49">
        <f>C69+C72</f>
        <v>4721.3</v>
      </c>
      <c r="D68" s="49">
        <f t="shared" ref="D68:M68" si="18">D69+D72</f>
        <v>4721.3</v>
      </c>
      <c r="E68" s="49">
        <f t="shared" si="18"/>
        <v>0</v>
      </c>
      <c r="F68" s="49">
        <f t="shared" si="18"/>
        <v>1000</v>
      </c>
      <c r="G68" s="49">
        <f t="shared" si="18"/>
        <v>0</v>
      </c>
      <c r="H68" s="49">
        <f t="shared" si="18"/>
        <v>0</v>
      </c>
      <c r="I68" s="49">
        <f t="shared" si="18"/>
        <v>0</v>
      </c>
      <c r="J68" s="49">
        <f t="shared" si="18"/>
        <v>1100</v>
      </c>
      <c r="K68" s="49">
        <f t="shared" si="18"/>
        <v>0</v>
      </c>
      <c r="L68" s="49">
        <f t="shared" si="18"/>
        <v>0</v>
      </c>
      <c r="M68" s="49">
        <f t="shared" si="18"/>
        <v>1210</v>
      </c>
      <c r="N68" s="49"/>
      <c r="O68" s="149">
        <f t="shared" si="17"/>
        <v>100</v>
      </c>
      <c r="P68" s="148">
        <f t="shared" si="8"/>
        <v>1100</v>
      </c>
      <c r="Q68" s="148">
        <f t="shared" si="9"/>
        <v>110</v>
      </c>
      <c r="R68" s="148">
        <f t="shared" si="10"/>
        <v>1210</v>
      </c>
    </row>
    <row r="69" spans="1:18" s="2" customFormat="1" ht="24.75" customHeight="1">
      <c r="A69" s="47">
        <v>1</v>
      </c>
      <c r="B69" s="28" t="s">
        <v>48</v>
      </c>
      <c r="C69" s="49"/>
      <c r="D69" s="49"/>
      <c r="E69" s="49"/>
      <c r="F69" s="49"/>
      <c r="G69" s="46"/>
      <c r="H69" s="18"/>
      <c r="I69" s="11"/>
      <c r="J69" s="50"/>
      <c r="K69" s="39"/>
      <c r="L69" s="46"/>
      <c r="M69" s="46"/>
      <c r="N69" s="46"/>
      <c r="O69" s="149">
        <f t="shared" si="17"/>
        <v>0</v>
      </c>
      <c r="P69" s="148">
        <f t="shared" si="8"/>
        <v>0</v>
      </c>
      <c r="Q69" s="148">
        <f t="shared" si="9"/>
        <v>0</v>
      </c>
      <c r="R69" s="148">
        <f t="shared" si="10"/>
        <v>0</v>
      </c>
    </row>
    <row r="70" spans="1:18" s="3" customFormat="1" ht="20.25" customHeight="1">
      <c r="A70" s="36" t="s">
        <v>55</v>
      </c>
      <c r="B70" s="29" t="s">
        <v>87</v>
      </c>
      <c r="C70" s="38"/>
      <c r="D70" s="38"/>
      <c r="E70" s="38"/>
      <c r="F70" s="38"/>
      <c r="G70" s="38"/>
      <c r="H70" s="95"/>
      <c r="I70" s="39"/>
      <c r="J70" s="96"/>
      <c r="K70" s="38"/>
      <c r="L70" s="38"/>
      <c r="M70" s="38"/>
      <c r="N70" s="38"/>
      <c r="O70" s="149">
        <f t="shared" si="17"/>
        <v>0</v>
      </c>
      <c r="P70" s="148">
        <f t="shared" si="8"/>
        <v>0</v>
      </c>
      <c r="Q70" s="148">
        <f t="shared" si="9"/>
        <v>0</v>
      </c>
      <c r="R70" s="148">
        <f t="shared" si="10"/>
        <v>0</v>
      </c>
    </row>
    <row r="71" spans="1:18" s="3" customFormat="1" ht="20.25" customHeight="1">
      <c r="A71" s="98" t="s">
        <v>55</v>
      </c>
      <c r="B71" s="29" t="s">
        <v>107</v>
      </c>
      <c r="C71" s="38"/>
      <c r="D71" s="38"/>
      <c r="E71" s="38"/>
      <c r="F71" s="38"/>
      <c r="G71" s="38"/>
      <c r="H71" s="95"/>
      <c r="I71" s="39"/>
      <c r="J71" s="96"/>
      <c r="K71" s="38"/>
      <c r="L71" s="38"/>
      <c r="M71" s="38"/>
      <c r="N71" s="38"/>
      <c r="O71" s="149">
        <f t="shared" si="17"/>
        <v>0</v>
      </c>
      <c r="P71" s="148">
        <f t="shared" si="8"/>
        <v>0</v>
      </c>
      <c r="Q71" s="148">
        <f t="shared" si="9"/>
        <v>0</v>
      </c>
      <c r="R71" s="148">
        <f t="shared" si="10"/>
        <v>0</v>
      </c>
    </row>
    <row r="72" spans="1:18" s="2" customFormat="1" ht="24.75" customHeight="1">
      <c r="A72" s="47">
        <v>2</v>
      </c>
      <c r="B72" s="28" t="s">
        <v>49</v>
      </c>
      <c r="C72" s="49">
        <f>C73+C78</f>
        <v>4721.3</v>
      </c>
      <c r="D72" s="49">
        <f t="shared" ref="D72:J72" si="19">D73+D78</f>
        <v>4721.3</v>
      </c>
      <c r="E72" s="49">
        <f t="shared" si="19"/>
        <v>0</v>
      </c>
      <c r="F72" s="49">
        <f t="shared" si="19"/>
        <v>1000</v>
      </c>
      <c r="G72" s="49">
        <f t="shared" si="19"/>
        <v>0</v>
      </c>
      <c r="H72" s="49">
        <f t="shared" si="19"/>
        <v>0</v>
      </c>
      <c r="I72" s="49">
        <f t="shared" si="19"/>
        <v>0</v>
      </c>
      <c r="J72" s="49">
        <f t="shared" si="19"/>
        <v>1100</v>
      </c>
      <c r="K72" s="49">
        <f t="shared" ref="K72:L72" si="20">SUM(K77:K79)</f>
        <v>0</v>
      </c>
      <c r="L72" s="49">
        <f t="shared" si="20"/>
        <v>0</v>
      </c>
      <c r="M72" s="49">
        <f>SUM(M77:M79)</f>
        <v>1210</v>
      </c>
      <c r="N72" s="49"/>
      <c r="O72" s="149">
        <f t="shared" si="17"/>
        <v>100</v>
      </c>
      <c r="P72" s="148">
        <f t="shared" si="8"/>
        <v>1100</v>
      </c>
      <c r="Q72" s="148">
        <f t="shared" si="9"/>
        <v>110</v>
      </c>
      <c r="R72" s="148">
        <f t="shared" si="10"/>
        <v>1210</v>
      </c>
    </row>
    <row r="73" spans="1:18" s="2" customFormat="1" ht="24.75" customHeight="1">
      <c r="A73" s="126">
        <v>1</v>
      </c>
      <c r="B73" s="127" t="s">
        <v>140</v>
      </c>
      <c r="C73" s="49">
        <f>C74</f>
        <v>2394.3000000000002</v>
      </c>
      <c r="D73" s="49">
        <f t="shared" ref="D73:J73" si="21">D74</f>
        <v>2394.3000000000002</v>
      </c>
      <c r="E73" s="49">
        <f t="shared" si="21"/>
        <v>0</v>
      </c>
      <c r="F73" s="49">
        <f t="shared" si="21"/>
        <v>1000</v>
      </c>
      <c r="G73" s="49">
        <f t="shared" si="21"/>
        <v>0</v>
      </c>
      <c r="H73" s="49">
        <f t="shared" si="21"/>
        <v>0</v>
      </c>
      <c r="I73" s="49">
        <f t="shared" si="21"/>
        <v>0</v>
      </c>
      <c r="J73" s="49">
        <f t="shared" si="21"/>
        <v>1100</v>
      </c>
      <c r="K73" s="49"/>
      <c r="L73" s="49"/>
      <c r="M73" s="49">
        <f>R73</f>
        <v>1210</v>
      </c>
      <c r="N73" s="49"/>
      <c r="O73" s="149">
        <f t="shared" si="17"/>
        <v>100</v>
      </c>
      <c r="P73" s="148">
        <f t="shared" si="8"/>
        <v>1100</v>
      </c>
      <c r="Q73" s="148">
        <f t="shared" si="9"/>
        <v>110</v>
      </c>
      <c r="R73" s="148">
        <f t="shared" si="10"/>
        <v>1210</v>
      </c>
    </row>
    <row r="74" spans="1:18" s="2" customFormat="1" ht="38.25" customHeight="1">
      <c r="A74" s="128" t="s">
        <v>141</v>
      </c>
      <c r="B74" s="129" t="s">
        <v>142</v>
      </c>
      <c r="C74" s="49">
        <f>C75+C76+C77</f>
        <v>2394.3000000000002</v>
      </c>
      <c r="D74" s="49">
        <f>D75+D76+D77</f>
        <v>2394.3000000000002</v>
      </c>
      <c r="E74" s="49">
        <f t="shared" ref="E74:I74" si="22">E75+E76+E77</f>
        <v>0</v>
      </c>
      <c r="F74" s="49">
        <f t="shared" si="22"/>
        <v>1000</v>
      </c>
      <c r="G74" s="49">
        <f t="shared" si="22"/>
        <v>0</v>
      </c>
      <c r="H74" s="49">
        <f t="shared" si="22"/>
        <v>0</v>
      </c>
      <c r="I74" s="49">
        <f t="shared" si="22"/>
        <v>0</v>
      </c>
      <c r="J74" s="49">
        <f>J75+J76+J77</f>
        <v>1100</v>
      </c>
      <c r="K74" s="49"/>
      <c r="L74" s="49"/>
      <c r="M74" s="49">
        <f t="shared" ref="M74:M80" si="23">R74</f>
        <v>1210</v>
      </c>
      <c r="N74" s="49"/>
      <c r="O74" s="149">
        <f t="shared" si="17"/>
        <v>100</v>
      </c>
      <c r="P74" s="148">
        <f t="shared" si="8"/>
        <v>1100</v>
      </c>
      <c r="Q74" s="148">
        <f t="shared" si="9"/>
        <v>110</v>
      </c>
      <c r="R74" s="148">
        <f t="shared" si="10"/>
        <v>1210</v>
      </c>
    </row>
    <row r="75" spans="1:18" s="2" customFormat="1" ht="39" customHeight="1">
      <c r="A75" s="130" t="s">
        <v>55</v>
      </c>
      <c r="B75" s="131" t="s">
        <v>143</v>
      </c>
      <c r="C75" s="49"/>
      <c r="D75" s="49"/>
      <c r="E75" s="49"/>
      <c r="F75" s="49"/>
      <c r="G75" s="49"/>
      <c r="H75" s="49"/>
      <c r="I75" s="49"/>
      <c r="J75" s="49">
        <f>P75</f>
        <v>0</v>
      </c>
      <c r="K75" s="49"/>
      <c r="L75" s="49"/>
      <c r="M75" s="49">
        <f t="shared" si="23"/>
        <v>0</v>
      </c>
      <c r="N75" s="49"/>
      <c r="O75" s="149">
        <f t="shared" si="17"/>
        <v>0</v>
      </c>
      <c r="P75" s="148">
        <f t="shared" si="8"/>
        <v>0</v>
      </c>
      <c r="Q75" s="148">
        <f t="shared" si="9"/>
        <v>0</v>
      </c>
      <c r="R75" s="148">
        <f t="shared" si="10"/>
        <v>0</v>
      </c>
    </row>
    <row r="76" spans="1:18" s="2" customFormat="1" ht="39" customHeight="1">
      <c r="A76" s="130" t="s">
        <v>55</v>
      </c>
      <c r="B76" s="131" t="s">
        <v>144</v>
      </c>
      <c r="C76" s="50">
        <v>441.6</v>
      </c>
      <c r="D76" s="50">
        <f>C76</f>
        <v>441.6</v>
      </c>
      <c r="E76" s="50"/>
      <c r="F76" s="50"/>
      <c r="G76" s="50"/>
      <c r="H76" s="50"/>
      <c r="I76" s="50"/>
      <c r="J76" s="49">
        <f t="shared" ref="J76:J80" si="24">P76</f>
        <v>0</v>
      </c>
      <c r="K76" s="50"/>
      <c r="L76" s="50"/>
      <c r="M76" s="49">
        <f t="shared" si="23"/>
        <v>0</v>
      </c>
      <c r="N76" s="50"/>
      <c r="O76" s="149">
        <f t="shared" si="17"/>
        <v>0</v>
      </c>
      <c r="P76" s="148">
        <f t="shared" si="8"/>
        <v>0</v>
      </c>
      <c r="Q76" s="148">
        <f t="shared" si="9"/>
        <v>0</v>
      </c>
      <c r="R76" s="148">
        <f t="shared" si="10"/>
        <v>0</v>
      </c>
    </row>
    <row r="77" spans="1:18" s="2" customFormat="1" ht="36" customHeight="1">
      <c r="A77" s="130" t="s">
        <v>55</v>
      </c>
      <c r="B77" s="131" t="s">
        <v>145</v>
      </c>
      <c r="C77" s="99">
        <v>1952.7</v>
      </c>
      <c r="D77" s="99">
        <f>C77</f>
        <v>1952.7</v>
      </c>
      <c r="E77" s="99"/>
      <c r="F77" s="99">
        <v>1000</v>
      </c>
      <c r="G77" s="99"/>
      <c r="H77" s="95"/>
      <c r="I77" s="100"/>
      <c r="J77" s="50">
        <f>P77</f>
        <v>1100</v>
      </c>
      <c r="K77" s="99"/>
      <c r="L77" s="99"/>
      <c r="M77" s="50">
        <f t="shared" si="23"/>
        <v>1210</v>
      </c>
      <c r="N77" s="99"/>
      <c r="O77" s="149">
        <f t="shared" si="17"/>
        <v>100</v>
      </c>
      <c r="P77" s="148">
        <f t="shared" si="8"/>
        <v>1100</v>
      </c>
      <c r="Q77" s="148">
        <f t="shared" si="9"/>
        <v>110</v>
      </c>
      <c r="R77" s="148">
        <f t="shared" si="10"/>
        <v>1210</v>
      </c>
    </row>
    <row r="78" spans="1:18" s="125" customFormat="1" ht="48" customHeight="1">
      <c r="A78" s="128">
        <v>2</v>
      </c>
      <c r="B78" s="129" t="s">
        <v>146</v>
      </c>
      <c r="C78" s="133">
        <f>C79</f>
        <v>2327</v>
      </c>
      <c r="D78" s="133">
        <f>D79</f>
        <v>2327</v>
      </c>
      <c r="E78" s="122"/>
      <c r="F78" s="123"/>
      <c r="G78" s="122"/>
      <c r="H78" s="124"/>
      <c r="I78" s="123"/>
      <c r="J78" s="49">
        <f t="shared" si="24"/>
        <v>0</v>
      </c>
      <c r="K78" s="122"/>
      <c r="L78" s="122"/>
      <c r="M78" s="49">
        <f t="shared" si="23"/>
        <v>0</v>
      </c>
      <c r="N78" s="122"/>
      <c r="O78" s="149">
        <f t="shared" si="17"/>
        <v>0</v>
      </c>
      <c r="P78" s="148">
        <f t="shared" si="8"/>
        <v>0</v>
      </c>
      <c r="Q78" s="148">
        <f t="shared" si="9"/>
        <v>0</v>
      </c>
      <c r="R78" s="148">
        <f t="shared" si="10"/>
        <v>0</v>
      </c>
    </row>
    <row r="79" spans="1:18" s="2" customFormat="1" ht="53.25" customHeight="1">
      <c r="A79" s="128" t="s">
        <v>147</v>
      </c>
      <c r="B79" s="129" t="s">
        <v>148</v>
      </c>
      <c r="C79" s="100">
        <f>C80</f>
        <v>2327</v>
      </c>
      <c r="D79" s="100">
        <f>D80</f>
        <v>2327</v>
      </c>
      <c r="E79" s="99"/>
      <c r="F79" s="100"/>
      <c r="G79" s="99"/>
      <c r="H79" s="95"/>
      <c r="I79" s="100"/>
      <c r="J79" s="49">
        <f t="shared" si="24"/>
        <v>0</v>
      </c>
      <c r="K79" s="99"/>
      <c r="L79" s="99"/>
      <c r="M79" s="49">
        <f t="shared" si="23"/>
        <v>0</v>
      </c>
      <c r="N79" s="99"/>
      <c r="O79" s="149">
        <f t="shared" si="17"/>
        <v>0</v>
      </c>
      <c r="P79" s="148">
        <f t="shared" si="8"/>
        <v>0</v>
      </c>
      <c r="Q79" s="148">
        <f t="shared" si="9"/>
        <v>0</v>
      </c>
      <c r="R79" s="148">
        <f t="shared" si="10"/>
        <v>0</v>
      </c>
    </row>
    <row r="80" spans="1:18" s="2" customFormat="1" ht="63" customHeight="1">
      <c r="A80" s="130" t="s">
        <v>55</v>
      </c>
      <c r="B80" s="131" t="s">
        <v>149</v>
      </c>
      <c r="C80" s="132">
        <v>2327</v>
      </c>
      <c r="D80" s="132">
        <f>C80</f>
        <v>2327</v>
      </c>
      <c r="E80" s="30"/>
      <c r="F80" s="30"/>
      <c r="G80" s="46"/>
      <c r="H80" s="18"/>
      <c r="I80" s="18"/>
      <c r="J80" s="49">
        <f t="shared" si="24"/>
        <v>0</v>
      </c>
      <c r="K80" s="46"/>
      <c r="L80" s="18"/>
      <c r="M80" s="49">
        <f t="shared" si="23"/>
        <v>0</v>
      </c>
      <c r="N80" s="18"/>
      <c r="O80" s="149">
        <f t="shared" si="17"/>
        <v>0</v>
      </c>
      <c r="P80" s="148">
        <f t="shared" si="8"/>
        <v>0</v>
      </c>
      <c r="Q80" s="148">
        <f t="shared" si="9"/>
        <v>0</v>
      </c>
      <c r="R80" s="148">
        <f t="shared" si="10"/>
        <v>0</v>
      </c>
    </row>
    <row r="81" spans="1:18" s="2" customFormat="1" ht="36.75" customHeight="1">
      <c r="A81" s="44" t="s">
        <v>7</v>
      </c>
      <c r="B81" s="54" t="s">
        <v>35</v>
      </c>
      <c r="C81" s="55">
        <v>30</v>
      </c>
      <c r="D81" s="55">
        <f>C81</f>
        <v>30</v>
      </c>
      <c r="E81" s="55"/>
      <c r="F81" s="55">
        <v>20</v>
      </c>
      <c r="G81" s="55"/>
      <c r="H81" s="55"/>
      <c r="I81" s="55"/>
      <c r="J81" s="55">
        <v>20</v>
      </c>
      <c r="K81" s="55"/>
      <c r="L81" s="55"/>
      <c r="M81" s="49">
        <v>20</v>
      </c>
      <c r="N81" s="55"/>
      <c r="O81" s="149">
        <f t="shared" si="17"/>
        <v>2</v>
      </c>
      <c r="P81" s="148">
        <f t="shared" si="8"/>
        <v>22</v>
      </c>
      <c r="Q81" s="148">
        <f t="shared" si="9"/>
        <v>2.2000000000000002</v>
      </c>
      <c r="R81" s="148">
        <f t="shared" si="10"/>
        <v>24.2</v>
      </c>
    </row>
    <row r="82" spans="1:18" s="2" customFormat="1" ht="33.75" customHeight="1">
      <c r="A82" s="44" t="s">
        <v>47</v>
      </c>
      <c r="B82" s="54" t="s">
        <v>36</v>
      </c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149">
        <f t="shared" si="17"/>
        <v>0</v>
      </c>
      <c r="P82" s="148">
        <f t="shared" si="8"/>
        <v>0</v>
      </c>
      <c r="Q82" s="148">
        <f t="shared" si="9"/>
        <v>0</v>
      </c>
      <c r="R82" s="148">
        <f t="shared" si="10"/>
        <v>0</v>
      </c>
    </row>
    <row r="83" spans="1:18" s="3" customFormat="1" ht="15.75">
      <c r="A83" s="56"/>
      <c r="B83" s="57"/>
      <c r="C83" s="58"/>
      <c r="D83" s="58"/>
      <c r="E83" s="59"/>
      <c r="F83" s="59"/>
      <c r="G83" s="59"/>
      <c r="H83" s="58"/>
      <c r="I83" s="58"/>
      <c r="J83" s="58"/>
      <c r="K83" s="59"/>
      <c r="L83" s="59"/>
      <c r="M83" s="58"/>
      <c r="N83" s="59"/>
      <c r="O83" s="149">
        <f t="shared" si="17"/>
        <v>0</v>
      </c>
      <c r="P83" s="148">
        <f t="shared" si="8"/>
        <v>0</v>
      </c>
      <c r="Q83" s="148">
        <f t="shared" si="9"/>
        <v>0</v>
      </c>
      <c r="R83" s="148">
        <f t="shared" si="10"/>
        <v>0</v>
      </c>
    </row>
    <row r="84" spans="1:18">
      <c r="K84" s="162"/>
      <c r="L84" s="162"/>
      <c r="M84" s="162"/>
      <c r="N84" s="162"/>
      <c r="O84" s="149">
        <f t="shared" si="17"/>
        <v>0</v>
      </c>
      <c r="P84" s="148">
        <f t="shared" si="8"/>
        <v>0</v>
      </c>
      <c r="Q84" s="148">
        <f t="shared" si="9"/>
        <v>0</v>
      </c>
      <c r="R84" s="148">
        <f t="shared" si="10"/>
        <v>0</v>
      </c>
    </row>
    <row r="85" spans="1:18">
      <c r="K85" s="150"/>
      <c r="L85" s="150"/>
      <c r="M85" s="150"/>
      <c r="N85" s="150"/>
      <c r="Q85" s="148">
        <f t="shared" si="9"/>
        <v>0</v>
      </c>
      <c r="R85" s="148">
        <f t="shared" si="10"/>
        <v>0</v>
      </c>
    </row>
    <row r="86" spans="1:18">
      <c r="K86" s="150"/>
      <c r="L86" s="150"/>
      <c r="M86" s="150"/>
      <c r="N86" s="150"/>
    </row>
    <row r="87" spans="1:18">
      <c r="K87" s="118"/>
      <c r="L87" s="118"/>
      <c r="M87" s="118"/>
      <c r="N87" s="118"/>
    </row>
    <row r="88" spans="1:18">
      <c r="K88" s="118"/>
      <c r="L88" s="118"/>
      <c r="M88" s="118"/>
      <c r="N88" s="118"/>
    </row>
    <row r="89" spans="1:18" ht="19.5">
      <c r="A89" s="22"/>
      <c r="K89" s="118"/>
      <c r="L89" s="118"/>
      <c r="M89" s="120"/>
      <c r="N89" s="120"/>
    </row>
    <row r="90" spans="1:18">
      <c r="K90" s="150"/>
      <c r="L90" s="150"/>
      <c r="M90" s="150"/>
      <c r="N90" s="150"/>
    </row>
    <row r="92" spans="1:18">
      <c r="K92" s="151"/>
      <c r="L92" s="151"/>
      <c r="M92" s="151"/>
      <c r="N92" s="151"/>
    </row>
  </sheetData>
  <mergeCells count="15">
    <mergeCell ref="K85:N85"/>
    <mergeCell ref="K86:N86"/>
    <mergeCell ref="K90:N90"/>
    <mergeCell ref="K92:N92"/>
    <mergeCell ref="L1:N1"/>
    <mergeCell ref="A2:N2"/>
    <mergeCell ref="L3:N3"/>
    <mergeCell ref="A4:A5"/>
    <mergeCell ref="B4:B5"/>
    <mergeCell ref="C4:D4"/>
    <mergeCell ref="E4:G4"/>
    <mergeCell ref="H4:H5"/>
    <mergeCell ref="I4:K4"/>
    <mergeCell ref="L4:N4"/>
    <mergeCell ref="K84:N84"/>
  </mergeCells>
  <printOptions horizontalCentered="1"/>
  <pageMargins left="0" right="0" top="0.37" bottom="0.44" header="0.5" footer="0.21"/>
  <pageSetup paperSize="9" scale="80" orientation="landscape" r:id="rId1"/>
  <headerFooter alignWithMargins="0">
    <oddFooter>&amp;CTrang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opLeftCell="A14" workbookViewId="0">
      <selection activeCell="C31" sqref="C31:F31"/>
    </sheetView>
  </sheetViews>
  <sheetFormatPr defaultRowHeight="16.5"/>
  <cols>
    <col min="1" max="1" width="7.7109375" style="62" customWidth="1"/>
    <col min="2" max="2" width="53.85546875" style="12" customWidth="1"/>
    <col min="3" max="3" width="15.42578125" style="12" customWidth="1"/>
    <col min="4" max="4" width="14.85546875" style="12" customWidth="1"/>
    <col min="5" max="5" width="14.7109375" style="12" customWidth="1"/>
    <col min="6" max="6" width="15.140625" style="12" customWidth="1"/>
    <col min="7" max="256" width="9.140625" style="12"/>
    <col min="257" max="257" width="7.7109375" style="12" customWidth="1"/>
    <col min="258" max="258" width="53.85546875" style="12" customWidth="1"/>
    <col min="259" max="259" width="16.140625" style="12" customWidth="1"/>
    <col min="260" max="260" width="15.85546875" style="12" customWidth="1"/>
    <col min="261" max="261" width="16.42578125" style="12" customWidth="1"/>
    <col min="262" max="262" width="16.140625" style="12" customWidth="1"/>
    <col min="263" max="512" width="9.140625" style="12"/>
    <col min="513" max="513" width="7.7109375" style="12" customWidth="1"/>
    <col min="514" max="514" width="53.85546875" style="12" customWidth="1"/>
    <col min="515" max="515" width="16.140625" style="12" customWidth="1"/>
    <col min="516" max="516" width="15.85546875" style="12" customWidth="1"/>
    <col min="517" max="517" width="16.42578125" style="12" customWidth="1"/>
    <col min="518" max="518" width="16.140625" style="12" customWidth="1"/>
    <col min="519" max="768" width="9.140625" style="12"/>
    <col min="769" max="769" width="7.7109375" style="12" customWidth="1"/>
    <col min="770" max="770" width="53.85546875" style="12" customWidth="1"/>
    <col min="771" max="771" width="16.140625" style="12" customWidth="1"/>
    <col min="772" max="772" width="15.85546875" style="12" customWidth="1"/>
    <col min="773" max="773" width="16.42578125" style="12" customWidth="1"/>
    <col min="774" max="774" width="16.140625" style="12" customWidth="1"/>
    <col min="775" max="1024" width="9.140625" style="12"/>
    <col min="1025" max="1025" width="7.7109375" style="12" customWidth="1"/>
    <col min="1026" max="1026" width="53.85546875" style="12" customWidth="1"/>
    <col min="1027" max="1027" width="16.140625" style="12" customWidth="1"/>
    <col min="1028" max="1028" width="15.85546875" style="12" customWidth="1"/>
    <col min="1029" max="1029" width="16.42578125" style="12" customWidth="1"/>
    <col min="1030" max="1030" width="16.140625" style="12" customWidth="1"/>
    <col min="1031" max="1280" width="9.140625" style="12"/>
    <col min="1281" max="1281" width="7.7109375" style="12" customWidth="1"/>
    <col min="1282" max="1282" width="53.85546875" style="12" customWidth="1"/>
    <col min="1283" max="1283" width="16.140625" style="12" customWidth="1"/>
    <col min="1284" max="1284" width="15.85546875" style="12" customWidth="1"/>
    <col min="1285" max="1285" width="16.42578125" style="12" customWidth="1"/>
    <col min="1286" max="1286" width="16.140625" style="12" customWidth="1"/>
    <col min="1287" max="1536" width="9.140625" style="12"/>
    <col min="1537" max="1537" width="7.7109375" style="12" customWidth="1"/>
    <col min="1538" max="1538" width="53.85546875" style="12" customWidth="1"/>
    <col min="1539" max="1539" width="16.140625" style="12" customWidth="1"/>
    <col min="1540" max="1540" width="15.85546875" style="12" customWidth="1"/>
    <col min="1541" max="1541" width="16.42578125" style="12" customWidth="1"/>
    <col min="1542" max="1542" width="16.140625" style="12" customWidth="1"/>
    <col min="1543" max="1792" width="9.140625" style="12"/>
    <col min="1793" max="1793" width="7.7109375" style="12" customWidth="1"/>
    <col min="1794" max="1794" width="53.85546875" style="12" customWidth="1"/>
    <col min="1795" max="1795" width="16.140625" style="12" customWidth="1"/>
    <col min="1796" max="1796" width="15.85546875" style="12" customWidth="1"/>
    <col min="1797" max="1797" width="16.42578125" style="12" customWidth="1"/>
    <col min="1798" max="1798" width="16.140625" style="12" customWidth="1"/>
    <col min="1799" max="2048" width="9.140625" style="12"/>
    <col min="2049" max="2049" width="7.7109375" style="12" customWidth="1"/>
    <col min="2050" max="2050" width="53.85546875" style="12" customWidth="1"/>
    <col min="2051" max="2051" width="16.140625" style="12" customWidth="1"/>
    <col min="2052" max="2052" width="15.85546875" style="12" customWidth="1"/>
    <col min="2053" max="2053" width="16.42578125" style="12" customWidth="1"/>
    <col min="2054" max="2054" width="16.140625" style="12" customWidth="1"/>
    <col min="2055" max="2304" width="9.140625" style="12"/>
    <col min="2305" max="2305" width="7.7109375" style="12" customWidth="1"/>
    <col min="2306" max="2306" width="53.85546875" style="12" customWidth="1"/>
    <col min="2307" max="2307" width="16.140625" style="12" customWidth="1"/>
    <col min="2308" max="2308" width="15.85546875" style="12" customWidth="1"/>
    <col min="2309" max="2309" width="16.42578125" style="12" customWidth="1"/>
    <col min="2310" max="2310" width="16.140625" style="12" customWidth="1"/>
    <col min="2311" max="2560" width="9.140625" style="12"/>
    <col min="2561" max="2561" width="7.7109375" style="12" customWidth="1"/>
    <col min="2562" max="2562" width="53.85546875" style="12" customWidth="1"/>
    <col min="2563" max="2563" width="16.140625" style="12" customWidth="1"/>
    <col min="2564" max="2564" width="15.85546875" style="12" customWidth="1"/>
    <col min="2565" max="2565" width="16.42578125" style="12" customWidth="1"/>
    <col min="2566" max="2566" width="16.140625" style="12" customWidth="1"/>
    <col min="2567" max="2816" width="9.140625" style="12"/>
    <col min="2817" max="2817" width="7.7109375" style="12" customWidth="1"/>
    <col min="2818" max="2818" width="53.85546875" style="12" customWidth="1"/>
    <col min="2819" max="2819" width="16.140625" style="12" customWidth="1"/>
    <col min="2820" max="2820" width="15.85546875" style="12" customWidth="1"/>
    <col min="2821" max="2821" width="16.42578125" style="12" customWidth="1"/>
    <col min="2822" max="2822" width="16.140625" style="12" customWidth="1"/>
    <col min="2823" max="3072" width="9.140625" style="12"/>
    <col min="3073" max="3073" width="7.7109375" style="12" customWidth="1"/>
    <col min="3074" max="3074" width="53.85546875" style="12" customWidth="1"/>
    <col min="3075" max="3075" width="16.140625" style="12" customWidth="1"/>
    <col min="3076" max="3076" width="15.85546875" style="12" customWidth="1"/>
    <col min="3077" max="3077" width="16.42578125" style="12" customWidth="1"/>
    <col min="3078" max="3078" width="16.140625" style="12" customWidth="1"/>
    <col min="3079" max="3328" width="9.140625" style="12"/>
    <col min="3329" max="3329" width="7.7109375" style="12" customWidth="1"/>
    <col min="3330" max="3330" width="53.85546875" style="12" customWidth="1"/>
    <col min="3331" max="3331" width="16.140625" style="12" customWidth="1"/>
    <col min="3332" max="3332" width="15.85546875" style="12" customWidth="1"/>
    <col min="3333" max="3333" width="16.42578125" style="12" customWidth="1"/>
    <col min="3334" max="3334" width="16.140625" style="12" customWidth="1"/>
    <col min="3335" max="3584" width="9.140625" style="12"/>
    <col min="3585" max="3585" width="7.7109375" style="12" customWidth="1"/>
    <col min="3586" max="3586" width="53.85546875" style="12" customWidth="1"/>
    <col min="3587" max="3587" width="16.140625" style="12" customWidth="1"/>
    <col min="3588" max="3588" width="15.85546875" style="12" customWidth="1"/>
    <col min="3589" max="3589" width="16.42578125" style="12" customWidth="1"/>
    <col min="3590" max="3590" width="16.140625" style="12" customWidth="1"/>
    <col min="3591" max="3840" width="9.140625" style="12"/>
    <col min="3841" max="3841" width="7.7109375" style="12" customWidth="1"/>
    <col min="3842" max="3842" width="53.85546875" style="12" customWidth="1"/>
    <col min="3843" max="3843" width="16.140625" style="12" customWidth="1"/>
    <col min="3844" max="3844" width="15.85546875" style="12" customWidth="1"/>
    <col min="3845" max="3845" width="16.42578125" style="12" customWidth="1"/>
    <col min="3846" max="3846" width="16.140625" style="12" customWidth="1"/>
    <col min="3847" max="4096" width="9.140625" style="12"/>
    <col min="4097" max="4097" width="7.7109375" style="12" customWidth="1"/>
    <col min="4098" max="4098" width="53.85546875" style="12" customWidth="1"/>
    <col min="4099" max="4099" width="16.140625" style="12" customWidth="1"/>
    <col min="4100" max="4100" width="15.85546875" style="12" customWidth="1"/>
    <col min="4101" max="4101" width="16.42578125" style="12" customWidth="1"/>
    <col min="4102" max="4102" width="16.140625" style="12" customWidth="1"/>
    <col min="4103" max="4352" width="9.140625" style="12"/>
    <col min="4353" max="4353" width="7.7109375" style="12" customWidth="1"/>
    <col min="4354" max="4354" width="53.85546875" style="12" customWidth="1"/>
    <col min="4355" max="4355" width="16.140625" style="12" customWidth="1"/>
    <col min="4356" max="4356" width="15.85546875" style="12" customWidth="1"/>
    <col min="4357" max="4357" width="16.42578125" style="12" customWidth="1"/>
    <col min="4358" max="4358" width="16.140625" style="12" customWidth="1"/>
    <col min="4359" max="4608" width="9.140625" style="12"/>
    <col min="4609" max="4609" width="7.7109375" style="12" customWidth="1"/>
    <col min="4610" max="4610" width="53.85546875" style="12" customWidth="1"/>
    <col min="4611" max="4611" width="16.140625" style="12" customWidth="1"/>
    <col min="4612" max="4612" width="15.85546875" style="12" customWidth="1"/>
    <col min="4613" max="4613" width="16.42578125" style="12" customWidth="1"/>
    <col min="4614" max="4614" width="16.140625" style="12" customWidth="1"/>
    <col min="4615" max="4864" width="9.140625" style="12"/>
    <col min="4865" max="4865" width="7.7109375" style="12" customWidth="1"/>
    <col min="4866" max="4866" width="53.85546875" style="12" customWidth="1"/>
    <col min="4867" max="4867" width="16.140625" style="12" customWidth="1"/>
    <col min="4868" max="4868" width="15.85546875" style="12" customWidth="1"/>
    <col min="4869" max="4869" width="16.42578125" style="12" customWidth="1"/>
    <col min="4870" max="4870" width="16.140625" style="12" customWidth="1"/>
    <col min="4871" max="5120" width="9.140625" style="12"/>
    <col min="5121" max="5121" width="7.7109375" style="12" customWidth="1"/>
    <col min="5122" max="5122" width="53.85546875" style="12" customWidth="1"/>
    <col min="5123" max="5123" width="16.140625" style="12" customWidth="1"/>
    <col min="5124" max="5124" width="15.85546875" style="12" customWidth="1"/>
    <col min="5125" max="5125" width="16.42578125" style="12" customWidth="1"/>
    <col min="5126" max="5126" width="16.140625" style="12" customWidth="1"/>
    <col min="5127" max="5376" width="9.140625" style="12"/>
    <col min="5377" max="5377" width="7.7109375" style="12" customWidth="1"/>
    <col min="5378" max="5378" width="53.85546875" style="12" customWidth="1"/>
    <col min="5379" max="5379" width="16.140625" style="12" customWidth="1"/>
    <col min="5380" max="5380" width="15.85546875" style="12" customWidth="1"/>
    <col min="5381" max="5381" width="16.42578125" style="12" customWidth="1"/>
    <col min="5382" max="5382" width="16.140625" style="12" customWidth="1"/>
    <col min="5383" max="5632" width="9.140625" style="12"/>
    <col min="5633" max="5633" width="7.7109375" style="12" customWidth="1"/>
    <col min="5634" max="5634" width="53.85546875" style="12" customWidth="1"/>
    <col min="5635" max="5635" width="16.140625" style="12" customWidth="1"/>
    <col min="5636" max="5636" width="15.85546875" style="12" customWidth="1"/>
    <col min="5637" max="5637" width="16.42578125" style="12" customWidth="1"/>
    <col min="5638" max="5638" width="16.140625" style="12" customWidth="1"/>
    <col min="5639" max="5888" width="9.140625" style="12"/>
    <col min="5889" max="5889" width="7.7109375" style="12" customWidth="1"/>
    <col min="5890" max="5890" width="53.85546875" style="12" customWidth="1"/>
    <col min="5891" max="5891" width="16.140625" style="12" customWidth="1"/>
    <col min="5892" max="5892" width="15.85546875" style="12" customWidth="1"/>
    <col min="5893" max="5893" width="16.42578125" style="12" customWidth="1"/>
    <col min="5894" max="5894" width="16.140625" style="12" customWidth="1"/>
    <col min="5895" max="6144" width="9.140625" style="12"/>
    <col min="6145" max="6145" width="7.7109375" style="12" customWidth="1"/>
    <col min="6146" max="6146" width="53.85546875" style="12" customWidth="1"/>
    <col min="6147" max="6147" width="16.140625" style="12" customWidth="1"/>
    <col min="6148" max="6148" width="15.85546875" style="12" customWidth="1"/>
    <col min="6149" max="6149" width="16.42578125" style="12" customWidth="1"/>
    <col min="6150" max="6150" width="16.140625" style="12" customWidth="1"/>
    <col min="6151" max="6400" width="9.140625" style="12"/>
    <col min="6401" max="6401" width="7.7109375" style="12" customWidth="1"/>
    <col min="6402" max="6402" width="53.85546875" style="12" customWidth="1"/>
    <col min="6403" max="6403" width="16.140625" style="12" customWidth="1"/>
    <col min="6404" max="6404" width="15.85546875" style="12" customWidth="1"/>
    <col min="6405" max="6405" width="16.42578125" style="12" customWidth="1"/>
    <col min="6406" max="6406" width="16.140625" style="12" customWidth="1"/>
    <col min="6407" max="6656" width="9.140625" style="12"/>
    <col min="6657" max="6657" width="7.7109375" style="12" customWidth="1"/>
    <col min="6658" max="6658" width="53.85546875" style="12" customWidth="1"/>
    <col min="6659" max="6659" width="16.140625" style="12" customWidth="1"/>
    <col min="6660" max="6660" width="15.85546875" style="12" customWidth="1"/>
    <col min="6661" max="6661" width="16.42578125" style="12" customWidth="1"/>
    <col min="6662" max="6662" width="16.140625" style="12" customWidth="1"/>
    <col min="6663" max="6912" width="9.140625" style="12"/>
    <col min="6913" max="6913" width="7.7109375" style="12" customWidth="1"/>
    <col min="6914" max="6914" width="53.85546875" style="12" customWidth="1"/>
    <col min="6915" max="6915" width="16.140625" style="12" customWidth="1"/>
    <col min="6916" max="6916" width="15.85546875" style="12" customWidth="1"/>
    <col min="6917" max="6917" width="16.42578125" style="12" customWidth="1"/>
    <col min="6918" max="6918" width="16.140625" style="12" customWidth="1"/>
    <col min="6919" max="7168" width="9.140625" style="12"/>
    <col min="7169" max="7169" width="7.7109375" style="12" customWidth="1"/>
    <col min="7170" max="7170" width="53.85546875" style="12" customWidth="1"/>
    <col min="7171" max="7171" width="16.140625" style="12" customWidth="1"/>
    <col min="7172" max="7172" width="15.85546875" style="12" customWidth="1"/>
    <col min="7173" max="7173" width="16.42578125" style="12" customWidth="1"/>
    <col min="7174" max="7174" width="16.140625" style="12" customWidth="1"/>
    <col min="7175" max="7424" width="9.140625" style="12"/>
    <col min="7425" max="7425" width="7.7109375" style="12" customWidth="1"/>
    <col min="7426" max="7426" width="53.85546875" style="12" customWidth="1"/>
    <col min="7427" max="7427" width="16.140625" style="12" customWidth="1"/>
    <col min="7428" max="7428" width="15.85546875" style="12" customWidth="1"/>
    <col min="7429" max="7429" width="16.42578125" style="12" customWidth="1"/>
    <col min="7430" max="7430" width="16.140625" style="12" customWidth="1"/>
    <col min="7431" max="7680" width="9.140625" style="12"/>
    <col min="7681" max="7681" width="7.7109375" style="12" customWidth="1"/>
    <col min="7682" max="7682" width="53.85546875" style="12" customWidth="1"/>
    <col min="7683" max="7683" width="16.140625" style="12" customWidth="1"/>
    <col min="7684" max="7684" width="15.85546875" style="12" customWidth="1"/>
    <col min="7685" max="7685" width="16.42578125" style="12" customWidth="1"/>
    <col min="7686" max="7686" width="16.140625" style="12" customWidth="1"/>
    <col min="7687" max="7936" width="9.140625" style="12"/>
    <col min="7937" max="7937" width="7.7109375" style="12" customWidth="1"/>
    <col min="7938" max="7938" width="53.85546875" style="12" customWidth="1"/>
    <col min="7939" max="7939" width="16.140625" style="12" customWidth="1"/>
    <col min="7940" max="7940" width="15.85546875" style="12" customWidth="1"/>
    <col min="7941" max="7941" width="16.42578125" style="12" customWidth="1"/>
    <col min="7942" max="7942" width="16.140625" style="12" customWidth="1"/>
    <col min="7943" max="8192" width="9.140625" style="12"/>
    <col min="8193" max="8193" width="7.7109375" style="12" customWidth="1"/>
    <col min="8194" max="8194" width="53.85546875" style="12" customWidth="1"/>
    <col min="8195" max="8195" width="16.140625" style="12" customWidth="1"/>
    <col min="8196" max="8196" width="15.85546875" style="12" customWidth="1"/>
    <col min="8197" max="8197" width="16.42578125" style="12" customWidth="1"/>
    <col min="8198" max="8198" width="16.140625" style="12" customWidth="1"/>
    <col min="8199" max="8448" width="9.140625" style="12"/>
    <col min="8449" max="8449" width="7.7109375" style="12" customWidth="1"/>
    <col min="8450" max="8450" width="53.85546875" style="12" customWidth="1"/>
    <col min="8451" max="8451" width="16.140625" style="12" customWidth="1"/>
    <col min="8452" max="8452" width="15.85546875" style="12" customWidth="1"/>
    <col min="8453" max="8453" width="16.42578125" style="12" customWidth="1"/>
    <col min="8454" max="8454" width="16.140625" style="12" customWidth="1"/>
    <col min="8455" max="8704" width="9.140625" style="12"/>
    <col min="8705" max="8705" width="7.7109375" style="12" customWidth="1"/>
    <col min="8706" max="8706" width="53.85546875" style="12" customWidth="1"/>
    <col min="8707" max="8707" width="16.140625" style="12" customWidth="1"/>
    <col min="8708" max="8708" width="15.85546875" style="12" customWidth="1"/>
    <col min="8709" max="8709" width="16.42578125" style="12" customWidth="1"/>
    <col min="8710" max="8710" width="16.140625" style="12" customWidth="1"/>
    <col min="8711" max="8960" width="9.140625" style="12"/>
    <col min="8961" max="8961" width="7.7109375" style="12" customWidth="1"/>
    <col min="8962" max="8962" width="53.85546875" style="12" customWidth="1"/>
    <col min="8963" max="8963" width="16.140625" style="12" customWidth="1"/>
    <col min="8964" max="8964" width="15.85546875" style="12" customWidth="1"/>
    <col min="8965" max="8965" width="16.42578125" style="12" customWidth="1"/>
    <col min="8966" max="8966" width="16.140625" style="12" customWidth="1"/>
    <col min="8967" max="9216" width="9.140625" style="12"/>
    <col min="9217" max="9217" width="7.7109375" style="12" customWidth="1"/>
    <col min="9218" max="9218" width="53.85546875" style="12" customWidth="1"/>
    <col min="9219" max="9219" width="16.140625" style="12" customWidth="1"/>
    <col min="9220" max="9220" width="15.85546875" style="12" customWidth="1"/>
    <col min="9221" max="9221" width="16.42578125" style="12" customWidth="1"/>
    <col min="9222" max="9222" width="16.140625" style="12" customWidth="1"/>
    <col min="9223" max="9472" width="9.140625" style="12"/>
    <col min="9473" max="9473" width="7.7109375" style="12" customWidth="1"/>
    <col min="9474" max="9474" width="53.85546875" style="12" customWidth="1"/>
    <col min="9475" max="9475" width="16.140625" style="12" customWidth="1"/>
    <col min="9476" max="9476" width="15.85546875" style="12" customWidth="1"/>
    <col min="9477" max="9477" width="16.42578125" style="12" customWidth="1"/>
    <col min="9478" max="9478" width="16.140625" style="12" customWidth="1"/>
    <col min="9479" max="9728" width="9.140625" style="12"/>
    <col min="9729" max="9729" width="7.7109375" style="12" customWidth="1"/>
    <col min="9730" max="9730" width="53.85546875" style="12" customWidth="1"/>
    <col min="9731" max="9731" width="16.140625" style="12" customWidth="1"/>
    <col min="9732" max="9732" width="15.85546875" style="12" customWidth="1"/>
    <col min="9733" max="9733" width="16.42578125" style="12" customWidth="1"/>
    <col min="9734" max="9734" width="16.140625" style="12" customWidth="1"/>
    <col min="9735" max="9984" width="9.140625" style="12"/>
    <col min="9985" max="9985" width="7.7109375" style="12" customWidth="1"/>
    <col min="9986" max="9986" width="53.85546875" style="12" customWidth="1"/>
    <col min="9987" max="9987" width="16.140625" style="12" customWidth="1"/>
    <col min="9988" max="9988" width="15.85546875" style="12" customWidth="1"/>
    <col min="9989" max="9989" width="16.42578125" style="12" customWidth="1"/>
    <col min="9990" max="9990" width="16.140625" style="12" customWidth="1"/>
    <col min="9991" max="10240" width="9.140625" style="12"/>
    <col min="10241" max="10241" width="7.7109375" style="12" customWidth="1"/>
    <col min="10242" max="10242" width="53.85546875" style="12" customWidth="1"/>
    <col min="10243" max="10243" width="16.140625" style="12" customWidth="1"/>
    <col min="10244" max="10244" width="15.85546875" style="12" customWidth="1"/>
    <col min="10245" max="10245" width="16.42578125" style="12" customWidth="1"/>
    <col min="10246" max="10246" width="16.140625" style="12" customWidth="1"/>
    <col min="10247" max="10496" width="9.140625" style="12"/>
    <col min="10497" max="10497" width="7.7109375" style="12" customWidth="1"/>
    <col min="10498" max="10498" width="53.85546875" style="12" customWidth="1"/>
    <col min="10499" max="10499" width="16.140625" style="12" customWidth="1"/>
    <col min="10500" max="10500" width="15.85546875" style="12" customWidth="1"/>
    <col min="10501" max="10501" width="16.42578125" style="12" customWidth="1"/>
    <col min="10502" max="10502" width="16.140625" style="12" customWidth="1"/>
    <col min="10503" max="10752" width="9.140625" style="12"/>
    <col min="10753" max="10753" width="7.7109375" style="12" customWidth="1"/>
    <col min="10754" max="10754" width="53.85546875" style="12" customWidth="1"/>
    <col min="10755" max="10755" width="16.140625" style="12" customWidth="1"/>
    <col min="10756" max="10756" width="15.85546875" style="12" customWidth="1"/>
    <col min="10757" max="10757" width="16.42578125" style="12" customWidth="1"/>
    <col min="10758" max="10758" width="16.140625" style="12" customWidth="1"/>
    <col min="10759" max="11008" width="9.140625" style="12"/>
    <col min="11009" max="11009" width="7.7109375" style="12" customWidth="1"/>
    <col min="11010" max="11010" width="53.85546875" style="12" customWidth="1"/>
    <col min="11011" max="11011" width="16.140625" style="12" customWidth="1"/>
    <col min="11012" max="11012" width="15.85546875" style="12" customWidth="1"/>
    <col min="11013" max="11013" width="16.42578125" style="12" customWidth="1"/>
    <col min="11014" max="11014" width="16.140625" style="12" customWidth="1"/>
    <col min="11015" max="11264" width="9.140625" style="12"/>
    <col min="11265" max="11265" width="7.7109375" style="12" customWidth="1"/>
    <col min="11266" max="11266" width="53.85546875" style="12" customWidth="1"/>
    <col min="11267" max="11267" width="16.140625" style="12" customWidth="1"/>
    <col min="11268" max="11268" width="15.85546875" style="12" customWidth="1"/>
    <col min="11269" max="11269" width="16.42578125" style="12" customWidth="1"/>
    <col min="11270" max="11270" width="16.140625" style="12" customWidth="1"/>
    <col min="11271" max="11520" width="9.140625" style="12"/>
    <col min="11521" max="11521" width="7.7109375" style="12" customWidth="1"/>
    <col min="11522" max="11522" width="53.85546875" style="12" customWidth="1"/>
    <col min="11523" max="11523" width="16.140625" style="12" customWidth="1"/>
    <col min="11524" max="11524" width="15.85546875" style="12" customWidth="1"/>
    <col min="11525" max="11525" width="16.42578125" style="12" customWidth="1"/>
    <col min="11526" max="11526" width="16.140625" style="12" customWidth="1"/>
    <col min="11527" max="11776" width="9.140625" style="12"/>
    <col min="11777" max="11777" width="7.7109375" style="12" customWidth="1"/>
    <col min="11778" max="11778" width="53.85546875" style="12" customWidth="1"/>
    <col min="11779" max="11779" width="16.140625" style="12" customWidth="1"/>
    <col min="11780" max="11780" width="15.85546875" style="12" customWidth="1"/>
    <col min="11781" max="11781" width="16.42578125" style="12" customWidth="1"/>
    <col min="11782" max="11782" width="16.140625" style="12" customWidth="1"/>
    <col min="11783" max="12032" width="9.140625" style="12"/>
    <col min="12033" max="12033" width="7.7109375" style="12" customWidth="1"/>
    <col min="12034" max="12034" width="53.85546875" style="12" customWidth="1"/>
    <col min="12035" max="12035" width="16.140625" style="12" customWidth="1"/>
    <col min="12036" max="12036" width="15.85546875" style="12" customWidth="1"/>
    <col min="12037" max="12037" width="16.42578125" style="12" customWidth="1"/>
    <col min="12038" max="12038" width="16.140625" style="12" customWidth="1"/>
    <col min="12039" max="12288" width="9.140625" style="12"/>
    <col min="12289" max="12289" width="7.7109375" style="12" customWidth="1"/>
    <col min="12290" max="12290" width="53.85546875" style="12" customWidth="1"/>
    <col min="12291" max="12291" width="16.140625" style="12" customWidth="1"/>
    <col min="12292" max="12292" width="15.85546875" style="12" customWidth="1"/>
    <col min="12293" max="12293" width="16.42578125" style="12" customWidth="1"/>
    <col min="12294" max="12294" width="16.140625" style="12" customWidth="1"/>
    <col min="12295" max="12544" width="9.140625" style="12"/>
    <col min="12545" max="12545" width="7.7109375" style="12" customWidth="1"/>
    <col min="12546" max="12546" width="53.85546875" style="12" customWidth="1"/>
    <col min="12547" max="12547" width="16.140625" style="12" customWidth="1"/>
    <col min="12548" max="12548" width="15.85546875" style="12" customWidth="1"/>
    <col min="12549" max="12549" width="16.42578125" style="12" customWidth="1"/>
    <col min="12550" max="12550" width="16.140625" style="12" customWidth="1"/>
    <col min="12551" max="12800" width="9.140625" style="12"/>
    <col min="12801" max="12801" width="7.7109375" style="12" customWidth="1"/>
    <col min="12802" max="12802" width="53.85546875" style="12" customWidth="1"/>
    <col min="12803" max="12803" width="16.140625" style="12" customWidth="1"/>
    <col min="12804" max="12804" width="15.85546875" style="12" customWidth="1"/>
    <col min="12805" max="12805" width="16.42578125" style="12" customWidth="1"/>
    <col min="12806" max="12806" width="16.140625" style="12" customWidth="1"/>
    <col min="12807" max="13056" width="9.140625" style="12"/>
    <col min="13057" max="13057" width="7.7109375" style="12" customWidth="1"/>
    <col min="13058" max="13058" width="53.85546875" style="12" customWidth="1"/>
    <col min="13059" max="13059" width="16.140625" style="12" customWidth="1"/>
    <col min="13060" max="13060" width="15.85546875" style="12" customWidth="1"/>
    <col min="13061" max="13061" width="16.42578125" style="12" customWidth="1"/>
    <col min="13062" max="13062" width="16.140625" style="12" customWidth="1"/>
    <col min="13063" max="13312" width="9.140625" style="12"/>
    <col min="13313" max="13313" width="7.7109375" style="12" customWidth="1"/>
    <col min="13314" max="13314" width="53.85546875" style="12" customWidth="1"/>
    <col min="13315" max="13315" width="16.140625" style="12" customWidth="1"/>
    <col min="13316" max="13316" width="15.85546875" style="12" customWidth="1"/>
    <col min="13317" max="13317" width="16.42578125" style="12" customWidth="1"/>
    <col min="13318" max="13318" width="16.140625" style="12" customWidth="1"/>
    <col min="13319" max="13568" width="9.140625" style="12"/>
    <col min="13569" max="13569" width="7.7109375" style="12" customWidth="1"/>
    <col min="13570" max="13570" width="53.85546875" style="12" customWidth="1"/>
    <col min="13571" max="13571" width="16.140625" style="12" customWidth="1"/>
    <col min="13572" max="13572" width="15.85546875" style="12" customWidth="1"/>
    <col min="13573" max="13573" width="16.42578125" style="12" customWidth="1"/>
    <col min="13574" max="13574" width="16.140625" style="12" customWidth="1"/>
    <col min="13575" max="13824" width="9.140625" style="12"/>
    <col min="13825" max="13825" width="7.7109375" style="12" customWidth="1"/>
    <col min="13826" max="13826" width="53.85546875" style="12" customWidth="1"/>
    <col min="13827" max="13827" width="16.140625" style="12" customWidth="1"/>
    <col min="13828" max="13828" width="15.85546875" style="12" customWidth="1"/>
    <col min="13829" max="13829" width="16.42578125" style="12" customWidth="1"/>
    <col min="13830" max="13830" width="16.140625" style="12" customWidth="1"/>
    <col min="13831" max="14080" width="9.140625" style="12"/>
    <col min="14081" max="14081" width="7.7109375" style="12" customWidth="1"/>
    <col min="14082" max="14082" width="53.85546875" style="12" customWidth="1"/>
    <col min="14083" max="14083" width="16.140625" style="12" customWidth="1"/>
    <col min="14084" max="14084" width="15.85546875" style="12" customWidth="1"/>
    <col min="14085" max="14085" width="16.42578125" style="12" customWidth="1"/>
    <col min="14086" max="14086" width="16.140625" style="12" customWidth="1"/>
    <col min="14087" max="14336" width="9.140625" style="12"/>
    <col min="14337" max="14337" width="7.7109375" style="12" customWidth="1"/>
    <col min="14338" max="14338" width="53.85546875" style="12" customWidth="1"/>
    <col min="14339" max="14339" width="16.140625" style="12" customWidth="1"/>
    <col min="14340" max="14340" width="15.85546875" style="12" customWidth="1"/>
    <col min="14341" max="14341" width="16.42578125" style="12" customWidth="1"/>
    <col min="14342" max="14342" width="16.140625" style="12" customWidth="1"/>
    <col min="14343" max="14592" width="9.140625" style="12"/>
    <col min="14593" max="14593" width="7.7109375" style="12" customWidth="1"/>
    <col min="14594" max="14594" width="53.85546875" style="12" customWidth="1"/>
    <col min="14595" max="14595" width="16.140625" style="12" customWidth="1"/>
    <col min="14596" max="14596" width="15.85546875" style="12" customWidth="1"/>
    <col min="14597" max="14597" width="16.42578125" style="12" customWidth="1"/>
    <col min="14598" max="14598" width="16.140625" style="12" customWidth="1"/>
    <col min="14599" max="14848" width="9.140625" style="12"/>
    <col min="14849" max="14849" width="7.7109375" style="12" customWidth="1"/>
    <col min="14850" max="14850" width="53.85546875" style="12" customWidth="1"/>
    <col min="14851" max="14851" width="16.140625" style="12" customWidth="1"/>
    <col min="14852" max="14852" width="15.85546875" style="12" customWidth="1"/>
    <col min="14853" max="14853" width="16.42578125" style="12" customWidth="1"/>
    <col min="14854" max="14854" width="16.140625" style="12" customWidth="1"/>
    <col min="14855" max="15104" width="9.140625" style="12"/>
    <col min="15105" max="15105" width="7.7109375" style="12" customWidth="1"/>
    <col min="15106" max="15106" width="53.85546875" style="12" customWidth="1"/>
    <col min="15107" max="15107" width="16.140625" style="12" customWidth="1"/>
    <col min="15108" max="15108" width="15.85546875" style="12" customWidth="1"/>
    <col min="15109" max="15109" width="16.42578125" style="12" customWidth="1"/>
    <col min="15110" max="15110" width="16.140625" style="12" customWidth="1"/>
    <col min="15111" max="15360" width="9.140625" style="12"/>
    <col min="15361" max="15361" width="7.7109375" style="12" customWidth="1"/>
    <col min="15362" max="15362" width="53.85546875" style="12" customWidth="1"/>
    <col min="15363" max="15363" width="16.140625" style="12" customWidth="1"/>
    <col min="15364" max="15364" width="15.85546875" style="12" customWidth="1"/>
    <col min="15365" max="15365" width="16.42578125" style="12" customWidth="1"/>
    <col min="15366" max="15366" width="16.140625" style="12" customWidth="1"/>
    <col min="15367" max="15616" width="9.140625" style="12"/>
    <col min="15617" max="15617" width="7.7109375" style="12" customWidth="1"/>
    <col min="15618" max="15618" width="53.85546875" style="12" customWidth="1"/>
    <col min="15619" max="15619" width="16.140625" style="12" customWidth="1"/>
    <col min="15620" max="15620" width="15.85546875" style="12" customWidth="1"/>
    <col min="15621" max="15621" width="16.42578125" style="12" customWidth="1"/>
    <col min="15622" max="15622" width="16.140625" style="12" customWidth="1"/>
    <col min="15623" max="15872" width="9.140625" style="12"/>
    <col min="15873" max="15873" width="7.7109375" style="12" customWidth="1"/>
    <col min="15874" max="15874" width="53.85546875" style="12" customWidth="1"/>
    <col min="15875" max="15875" width="16.140625" style="12" customWidth="1"/>
    <col min="15876" max="15876" width="15.85546875" style="12" customWidth="1"/>
    <col min="15877" max="15877" width="16.42578125" style="12" customWidth="1"/>
    <col min="15878" max="15878" width="16.140625" style="12" customWidth="1"/>
    <col min="15879" max="16128" width="9.140625" style="12"/>
    <col min="16129" max="16129" width="7.7109375" style="12" customWidth="1"/>
    <col min="16130" max="16130" width="53.85546875" style="12" customWidth="1"/>
    <col min="16131" max="16131" width="16.140625" style="12" customWidth="1"/>
    <col min="16132" max="16132" width="15.85546875" style="12" customWidth="1"/>
    <col min="16133" max="16133" width="16.42578125" style="12" customWidth="1"/>
    <col min="16134" max="16134" width="16.140625" style="12" customWidth="1"/>
    <col min="16135" max="16384" width="9.140625" style="12"/>
  </cols>
  <sheetData>
    <row r="1" spans="1:6">
      <c r="A1" s="163"/>
      <c r="B1" s="163"/>
      <c r="D1" s="9"/>
      <c r="E1" s="164" t="s">
        <v>42</v>
      </c>
      <c r="F1" s="164"/>
    </row>
    <row r="2" spans="1:6">
      <c r="A2" s="164" t="s">
        <v>135</v>
      </c>
      <c r="B2" s="164"/>
      <c r="C2" s="164"/>
      <c r="D2" s="164"/>
      <c r="E2" s="164"/>
      <c r="F2" s="164"/>
    </row>
    <row r="3" spans="1:6">
      <c r="A3" s="165"/>
      <c r="B3" s="165"/>
      <c r="C3" s="165"/>
      <c r="D3" s="165"/>
      <c r="E3" s="165"/>
      <c r="F3" s="165"/>
    </row>
    <row r="4" spans="1:6">
      <c r="E4" s="166" t="s">
        <v>22</v>
      </c>
      <c r="F4" s="166"/>
    </row>
    <row r="5" spans="1:6" s="3" customFormat="1" ht="72.75" customHeight="1">
      <c r="A5" s="5" t="s">
        <v>0</v>
      </c>
      <c r="B5" s="5" t="s">
        <v>89</v>
      </c>
      <c r="C5" s="5" t="s">
        <v>131</v>
      </c>
      <c r="D5" s="5" t="s">
        <v>132</v>
      </c>
      <c r="E5" s="5" t="s">
        <v>133</v>
      </c>
      <c r="F5" s="5" t="s">
        <v>134</v>
      </c>
    </row>
    <row r="6" spans="1:6" s="2" customFormat="1" ht="18.75" customHeight="1">
      <c r="A6" s="6"/>
      <c r="B6" s="6" t="s">
        <v>40</v>
      </c>
      <c r="C6" s="32">
        <f>C7</f>
        <v>6958.8</v>
      </c>
      <c r="D6" s="32">
        <f>D7</f>
        <v>3852.3</v>
      </c>
      <c r="E6" s="32">
        <f t="shared" ref="E6:F6" si="0">E7</f>
        <v>4237.53</v>
      </c>
      <c r="F6" s="32">
        <f t="shared" si="0"/>
        <v>3451.2829999999999</v>
      </c>
    </row>
    <row r="7" spans="1:6" s="2" customFormat="1" ht="18.75" customHeight="1">
      <c r="A7" s="63"/>
      <c r="B7" s="64" t="s">
        <v>41</v>
      </c>
      <c r="C7" s="77">
        <f>C9+C15</f>
        <v>6958.8</v>
      </c>
      <c r="D7" s="77">
        <f>D9+D15</f>
        <v>3852.3</v>
      </c>
      <c r="E7" s="77">
        <f>E9+E15</f>
        <v>4237.53</v>
      </c>
      <c r="F7" s="77">
        <f t="shared" ref="F7" si="1">F9+F15</f>
        <v>3451.2829999999999</v>
      </c>
    </row>
    <row r="8" spans="1:6" s="2" customFormat="1" ht="18.75" customHeight="1">
      <c r="A8" s="47"/>
      <c r="B8" s="65" t="s">
        <v>90</v>
      </c>
      <c r="C8" s="78">
        <f>C14+C19+C22</f>
        <v>0</v>
      </c>
      <c r="D8" s="78">
        <f>D14+D19+D22</f>
        <v>0</v>
      </c>
      <c r="E8" s="78">
        <f>E14+E19+E22</f>
        <v>0</v>
      </c>
      <c r="F8" s="78">
        <f>F14+F19+F22</f>
        <v>0</v>
      </c>
    </row>
    <row r="9" spans="1:6" ht="35.25" customHeight="1">
      <c r="A9" s="21">
        <v>1</v>
      </c>
      <c r="B9" s="66" t="s">
        <v>28</v>
      </c>
      <c r="C9" s="80">
        <f>C10+C14</f>
        <v>4721.3</v>
      </c>
      <c r="D9" s="80">
        <f>D10+D14</f>
        <v>1000</v>
      </c>
      <c r="E9" s="80">
        <f>E10+E14</f>
        <v>1100</v>
      </c>
      <c r="F9" s="80">
        <f>F10+F14</f>
        <v>0</v>
      </c>
    </row>
    <row r="10" spans="1:6" ht="35.25" customHeight="1">
      <c r="A10" s="21" t="s">
        <v>23</v>
      </c>
      <c r="B10" s="66" t="s">
        <v>27</v>
      </c>
      <c r="C10" s="80">
        <f>SUM(C11:C12)</f>
        <v>4721.3</v>
      </c>
      <c r="D10" s="80">
        <f>SUM(D11:D13)</f>
        <v>1000</v>
      </c>
      <c r="E10" s="80">
        <f t="shared" ref="E10:F10" si="2">SUM(E11:E13)</f>
        <v>1100</v>
      </c>
      <c r="F10" s="80">
        <f t="shared" si="2"/>
        <v>0</v>
      </c>
    </row>
    <row r="11" spans="1:6" ht="35.25" customHeight="1">
      <c r="A11" s="10"/>
      <c r="B11" s="115" t="s">
        <v>119</v>
      </c>
      <c r="C11" s="79"/>
      <c r="D11" s="79"/>
      <c r="E11" s="79"/>
      <c r="F11" s="79"/>
    </row>
    <row r="12" spans="1:6" ht="35.25" customHeight="1">
      <c r="A12" s="10"/>
      <c r="B12" s="117" t="s">
        <v>120</v>
      </c>
      <c r="C12" s="79">
        <f>'Biểu 13'!C72</f>
        <v>4721.3</v>
      </c>
      <c r="D12" s="79">
        <f>'Biểu 13'!F72</f>
        <v>1000</v>
      </c>
      <c r="E12" s="79">
        <f>'Biểu 13'!J72</f>
        <v>1100</v>
      </c>
      <c r="F12" s="79"/>
    </row>
    <row r="13" spans="1:6" ht="35.25" customHeight="1">
      <c r="A13" s="10"/>
      <c r="B13" s="117" t="s">
        <v>128</v>
      </c>
      <c r="C13" s="79"/>
      <c r="D13" s="79"/>
      <c r="E13" s="79"/>
      <c r="F13" s="79"/>
    </row>
    <row r="14" spans="1:6" ht="35.25" customHeight="1">
      <c r="A14" s="21" t="s">
        <v>24</v>
      </c>
      <c r="B14" s="66" t="s">
        <v>39</v>
      </c>
      <c r="C14" s="79"/>
      <c r="D14" s="79"/>
      <c r="E14" s="79"/>
      <c r="F14" s="79"/>
    </row>
    <row r="15" spans="1:6" s="9" customFormat="1" ht="66.75" customHeight="1">
      <c r="A15" s="17">
        <v>2</v>
      </c>
      <c r="B15" s="75" t="s">
        <v>91</v>
      </c>
      <c r="C15" s="80">
        <f>C16+C19</f>
        <v>2237.5</v>
      </c>
      <c r="D15" s="80">
        <f>D16+D19</f>
        <v>2852.3</v>
      </c>
      <c r="E15" s="80">
        <f>E16+E19</f>
        <v>3137.5299999999997</v>
      </c>
      <c r="F15" s="80">
        <f>F16+F19</f>
        <v>3451.2829999999999</v>
      </c>
    </row>
    <row r="16" spans="1:6" ht="35.25" customHeight="1">
      <c r="A16" s="21" t="s">
        <v>23</v>
      </c>
      <c r="B16" s="66" t="s">
        <v>27</v>
      </c>
      <c r="C16" s="80">
        <f>SUM(C17:C18)</f>
        <v>2237.5</v>
      </c>
      <c r="D16" s="80">
        <f>SUM(D17:D18)</f>
        <v>2852.3</v>
      </c>
      <c r="E16" s="80">
        <f>SUM(E17:E18)</f>
        <v>3137.5299999999997</v>
      </c>
      <c r="F16" s="80">
        <f>SUM(F17:F18)</f>
        <v>3451.2829999999999</v>
      </c>
    </row>
    <row r="17" spans="1:7" ht="35.25" customHeight="1">
      <c r="A17" s="10"/>
      <c r="B17" s="116" t="s">
        <v>122</v>
      </c>
      <c r="C17" s="79">
        <f>'Biểu 13'!C49</f>
        <v>1737.4999999999998</v>
      </c>
      <c r="D17" s="79">
        <f>'Biểu 13'!F49</f>
        <v>2012.3</v>
      </c>
      <c r="E17" s="79">
        <f>'Biểu 13'!J49</f>
        <v>2136.5299999999997</v>
      </c>
      <c r="F17" s="79">
        <f>'Biểu 13'!M49</f>
        <v>2350.183</v>
      </c>
    </row>
    <row r="18" spans="1:7" ht="35.25" customHeight="1">
      <c r="A18" s="10"/>
      <c r="B18" s="116" t="s">
        <v>121</v>
      </c>
      <c r="C18" s="79">
        <f>'Biểu 13'!C60</f>
        <v>500</v>
      </c>
      <c r="D18" s="79">
        <f>'Biểu 13'!F60</f>
        <v>840</v>
      </c>
      <c r="E18" s="79">
        <f>'Biểu 13'!J60</f>
        <v>1001</v>
      </c>
      <c r="F18" s="79">
        <f>'Biểu 13'!M60</f>
        <v>1101.0999999999999</v>
      </c>
    </row>
    <row r="19" spans="1:7" ht="35.25" customHeight="1">
      <c r="A19" s="21" t="s">
        <v>24</v>
      </c>
      <c r="B19" s="66" t="s">
        <v>39</v>
      </c>
      <c r="C19" s="79"/>
      <c r="D19" s="79"/>
      <c r="E19" s="79"/>
      <c r="F19" s="79"/>
    </row>
    <row r="20" spans="1:7" s="9" customFormat="1" ht="35.25" customHeight="1">
      <c r="A20" s="17">
        <v>10</v>
      </c>
      <c r="B20" s="76" t="s">
        <v>88</v>
      </c>
      <c r="C20" s="80"/>
      <c r="D20" s="80"/>
      <c r="E20" s="80"/>
      <c r="F20" s="80"/>
    </row>
    <row r="21" spans="1:7" ht="35.25" customHeight="1">
      <c r="A21" s="21" t="s">
        <v>23</v>
      </c>
      <c r="B21" s="66" t="s">
        <v>27</v>
      </c>
      <c r="C21" s="80"/>
      <c r="D21" s="80"/>
      <c r="E21" s="80"/>
      <c r="F21" s="80"/>
    </row>
    <row r="22" spans="1:7" ht="35.25" customHeight="1">
      <c r="A22" s="21" t="s">
        <v>24</v>
      </c>
      <c r="B22" s="66" t="s">
        <v>39</v>
      </c>
      <c r="C22" s="79"/>
      <c r="D22" s="79"/>
      <c r="E22" s="79"/>
      <c r="F22" s="79"/>
    </row>
    <row r="23" spans="1:7" ht="26.25" customHeight="1">
      <c r="A23" s="12"/>
      <c r="C23" s="162"/>
      <c r="D23" s="162"/>
      <c r="E23" s="162"/>
      <c r="F23" s="162"/>
      <c r="G23" s="119"/>
    </row>
    <row r="24" spans="1:7" s="118" customFormat="1" ht="18.75">
      <c r="C24" s="150"/>
      <c r="D24" s="150"/>
      <c r="E24" s="150"/>
      <c r="F24" s="150"/>
    </row>
    <row r="25" spans="1:7" s="118" customFormat="1" ht="18.75">
      <c r="C25" s="150"/>
      <c r="D25" s="150"/>
      <c r="E25" s="150"/>
      <c r="F25" s="150"/>
    </row>
    <row r="26" spans="1:7" s="118" customFormat="1" ht="18.75"/>
    <row r="27" spans="1:7" s="118" customFormat="1" ht="18.75"/>
    <row r="28" spans="1:7" s="118" customFormat="1" ht="19.5">
      <c r="E28" s="120"/>
      <c r="F28" s="120"/>
      <c r="G28" s="120"/>
    </row>
    <row r="29" spans="1:7" s="118" customFormat="1" ht="18.75"/>
    <row r="30" spans="1:7" s="118" customFormat="1" ht="18.75"/>
    <row r="31" spans="1:7" s="118" customFormat="1" ht="18.75">
      <c r="C31" s="150"/>
      <c r="D31" s="150"/>
      <c r="E31" s="150"/>
      <c r="F31" s="150"/>
    </row>
    <row r="32" spans="1:7">
      <c r="D32" s="165"/>
      <c r="E32" s="165"/>
      <c r="F32" s="165"/>
    </row>
  </sheetData>
  <mergeCells count="10">
    <mergeCell ref="C31:F31"/>
    <mergeCell ref="C23:F23"/>
    <mergeCell ref="C24:F24"/>
    <mergeCell ref="C25:F25"/>
    <mergeCell ref="D32:F32"/>
    <mergeCell ref="A1:B1"/>
    <mergeCell ref="E1:F1"/>
    <mergeCell ref="A2:F2"/>
    <mergeCell ref="A3:F3"/>
    <mergeCell ref="E4:F4"/>
  </mergeCells>
  <pageMargins left="0.28000000000000003" right="0.43" top="0.43" bottom="0.39" header="0.5" footer="0.5"/>
  <pageSetup paperSize="9" scale="80" orientation="portrait" r:id="rId1"/>
  <headerFooter alignWithMargins="0">
    <oddFooter>&amp;CTrang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A1:I29"/>
  <sheetViews>
    <sheetView topLeftCell="A4" workbookViewId="0">
      <selection activeCell="E29" sqref="E29:G29"/>
    </sheetView>
  </sheetViews>
  <sheetFormatPr defaultRowHeight="16.5"/>
  <cols>
    <col min="1" max="1" width="6.140625" style="12" customWidth="1"/>
    <col min="2" max="2" width="40" style="12" customWidth="1"/>
    <col min="3" max="3" width="12.85546875" style="12" customWidth="1"/>
    <col min="4" max="4" width="12.7109375" style="12" customWidth="1"/>
    <col min="5" max="6" width="12.42578125" style="12" customWidth="1"/>
    <col min="7" max="7" width="12.5703125" style="12" customWidth="1"/>
    <col min="8" max="8" width="19.42578125" style="12" customWidth="1"/>
    <col min="9" max="256" width="9.140625" style="12"/>
    <col min="257" max="257" width="8.28515625" style="12" customWidth="1"/>
    <col min="258" max="258" width="35.5703125" style="12" customWidth="1"/>
    <col min="259" max="259" width="12.85546875" style="12" customWidth="1"/>
    <col min="260" max="260" width="11.140625" style="12" customWidth="1"/>
    <col min="261" max="261" width="12.42578125" style="12" customWidth="1"/>
    <col min="262" max="262" width="11.140625" style="12" customWidth="1"/>
    <col min="263" max="263" width="12.5703125" style="12" customWidth="1"/>
    <col min="264" max="512" width="9.140625" style="12"/>
    <col min="513" max="513" width="8.28515625" style="12" customWidth="1"/>
    <col min="514" max="514" width="35.5703125" style="12" customWidth="1"/>
    <col min="515" max="515" width="12.85546875" style="12" customWidth="1"/>
    <col min="516" max="516" width="11.140625" style="12" customWidth="1"/>
    <col min="517" max="517" width="12.42578125" style="12" customWidth="1"/>
    <col min="518" max="518" width="11.140625" style="12" customWidth="1"/>
    <col min="519" max="519" width="12.5703125" style="12" customWidth="1"/>
    <col min="520" max="768" width="9.140625" style="12"/>
    <col min="769" max="769" width="8.28515625" style="12" customWidth="1"/>
    <col min="770" max="770" width="35.5703125" style="12" customWidth="1"/>
    <col min="771" max="771" width="12.85546875" style="12" customWidth="1"/>
    <col min="772" max="772" width="11.140625" style="12" customWidth="1"/>
    <col min="773" max="773" width="12.42578125" style="12" customWidth="1"/>
    <col min="774" max="774" width="11.140625" style="12" customWidth="1"/>
    <col min="775" max="775" width="12.5703125" style="12" customWidth="1"/>
    <col min="776" max="1024" width="9.140625" style="12"/>
    <col min="1025" max="1025" width="8.28515625" style="12" customWidth="1"/>
    <col min="1026" max="1026" width="35.5703125" style="12" customWidth="1"/>
    <col min="1027" max="1027" width="12.85546875" style="12" customWidth="1"/>
    <col min="1028" max="1028" width="11.140625" style="12" customWidth="1"/>
    <col min="1029" max="1029" width="12.42578125" style="12" customWidth="1"/>
    <col min="1030" max="1030" width="11.140625" style="12" customWidth="1"/>
    <col min="1031" max="1031" width="12.5703125" style="12" customWidth="1"/>
    <col min="1032" max="1280" width="9.140625" style="12"/>
    <col min="1281" max="1281" width="8.28515625" style="12" customWidth="1"/>
    <col min="1282" max="1282" width="35.5703125" style="12" customWidth="1"/>
    <col min="1283" max="1283" width="12.85546875" style="12" customWidth="1"/>
    <col min="1284" max="1284" width="11.140625" style="12" customWidth="1"/>
    <col min="1285" max="1285" width="12.42578125" style="12" customWidth="1"/>
    <col min="1286" max="1286" width="11.140625" style="12" customWidth="1"/>
    <col min="1287" max="1287" width="12.5703125" style="12" customWidth="1"/>
    <col min="1288" max="1536" width="9.140625" style="12"/>
    <col min="1537" max="1537" width="8.28515625" style="12" customWidth="1"/>
    <col min="1538" max="1538" width="35.5703125" style="12" customWidth="1"/>
    <col min="1539" max="1539" width="12.85546875" style="12" customWidth="1"/>
    <col min="1540" max="1540" width="11.140625" style="12" customWidth="1"/>
    <col min="1541" max="1541" width="12.42578125" style="12" customWidth="1"/>
    <col min="1542" max="1542" width="11.140625" style="12" customWidth="1"/>
    <col min="1543" max="1543" width="12.5703125" style="12" customWidth="1"/>
    <col min="1544" max="1792" width="9.140625" style="12"/>
    <col min="1793" max="1793" width="8.28515625" style="12" customWidth="1"/>
    <col min="1794" max="1794" width="35.5703125" style="12" customWidth="1"/>
    <col min="1795" max="1795" width="12.85546875" style="12" customWidth="1"/>
    <col min="1796" max="1796" width="11.140625" style="12" customWidth="1"/>
    <col min="1797" max="1797" width="12.42578125" style="12" customWidth="1"/>
    <col min="1798" max="1798" width="11.140625" style="12" customWidth="1"/>
    <col min="1799" max="1799" width="12.5703125" style="12" customWidth="1"/>
    <col min="1800" max="2048" width="9.140625" style="12"/>
    <col min="2049" max="2049" width="8.28515625" style="12" customWidth="1"/>
    <col min="2050" max="2050" width="35.5703125" style="12" customWidth="1"/>
    <col min="2051" max="2051" width="12.85546875" style="12" customWidth="1"/>
    <col min="2052" max="2052" width="11.140625" style="12" customWidth="1"/>
    <col min="2053" max="2053" width="12.42578125" style="12" customWidth="1"/>
    <col min="2054" max="2054" width="11.140625" style="12" customWidth="1"/>
    <col min="2055" max="2055" width="12.5703125" style="12" customWidth="1"/>
    <col min="2056" max="2304" width="9.140625" style="12"/>
    <col min="2305" max="2305" width="8.28515625" style="12" customWidth="1"/>
    <col min="2306" max="2306" width="35.5703125" style="12" customWidth="1"/>
    <col min="2307" max="2307" width="12.85546875" style="12" customWidth="1"/>
    <col min="2308" max="2308" width="11.140625" style="12" customWidth="1"/>
    <col min="2309" max="2309" width="12.42578125" style="12" customWidth="1"/>
    <col min="2310" max="2310" width="11.140625" style="12" customWidth="1"/>
    <col min="2311" max="2311" width="12.5703125" style="12" customWidth="1"/>
    <col min="2312" max="2560" width="9.140625" style="12"/>
    <col min="2561" max="2561" width="8.28515625" style="12" customWidth="1"/>
    <col min="2562" max="2562" width="35.5703125" style="12" customWidth="1"/>
    <col min="2563" max="2563" width="12.85546875" style="12" customWidth="1"/>
    <col min="2564" max="2564" width="11.140625" style="12" customWidth="1"/>
    <col min="2565" max="2565" width="12.42578125" style="12" customWidth="1"/>
    <col min="2566" max="2566" width="11.140625" style="12" customWidth="1"/>
    <col min="2567" max="2567" width="12.5703125" style="12" customWidth="1"/>
    <col min="2568" max="2816" width="9.140625" style="12"/>
    <col min="2817" max="2817" width="8.28515625" style="12" customWidth="1"/>
    <col min="2818" max="2818" width="35.5703125" style="12" customWidth="1"/>
    <col min="2819" max="2819" width="12.85546875" style="12" customWidth="1"/>
    <col min="2820" max="2820" width="11.140625" style="12" customWidth="1"/>
    <col min="2821" max="2821" width="12.42578125" style="12" customWidth="1"/>
    <col min="2822" max="2822" width="11.140625" style="12" customWidth="1"/>
    <col min="2823" max="2823" width="12.5703125" style="12" customWidth="1"/>
    <col min="2824" max="3072" width="9.140625" style="12"/>
    <col min="3073" max="3073" width="8.28515625" style="12" customWidth="1"/>
    <col min="3074" max="3074" width="35.5703125" style="12" customWidth="1"/>
    <col min="3075" max="3075" width="12.85546875" style="12" customWidth="1"/>
    <col min="3076" max="3076" width="11.140625" style="12" customWidth="1"/>
    <col min="3077" max="3077" width="12.42578125" style="12" customWidth="1"/>
    <col min="3078" max="3078" width="11.140625" style="12" customWidth="1"/>
    <col min="3079" max="3079" width="12.5703125" style="12" customWidth="1"/>
    <col min="3080" max="3328" width="9.140625" style="12"/>
    <col min="3329" max="3329" width="8.28515625" style="12" customWidth="1"/>
    <col min="3330" max="3330" width="35.5703125" style="12" customWidth="1"/>
    <col min="3331" max="3331" width="12.85546875" style="12" customWidth="1"/>
    <col min="3332" max="3332" width="11.140625" style="12" customWidth="1"/>
    <col min="3333" max="3333" width="12.42578125" style="12" customWidth="1"/>
    <col min="3334" max="3334" width="11.140625" style="12" customWidth="1"/>
    <col min="3335" max="3335" width="12.5703125" style="12" customWidth="1"/>
    <col min="3336" max="3584" width="9.140625" style="12"/>
    <col min="3585" max="3585" width="8.28515625" style="12" customWidth="1"/>
    <col min="3586" max="3586" width="35.5703125" style="12" customWidth="1"/>
    <col min="3587" max="3587" width="12.85546875" style="12" customWidth="1"/>
    <col min="3588" max="3588" width="11.140625" style="12" customWidth="1"/>
    <col min="3589" max="3589" width="12.42578125" style="12" customWidth="1"/>
    <col min="3590" max="3590" width="11.140625" style="12" customWidth="1"/>
    <col min="3591" max="3591" width="12.5703125" style="12" customWidth="1"/>
    <col min="3592" max="3840" width="9.140625" style="12"/>
    <col min="3841" max="3841" width="8.28515625" style="12" customWidth="1"/>
    <col min="3842" max="3842" width="35.5703125" style="12" customWidth="1"/>
    <col min="3843" max="3843" width="12.85546875" style="12" customWidth="1"/>
    <col min="3844" max="3844" width="11.140625" style="12" customWidth="1"/>
    <col min="3845" max="3845" width="12.42578125" style="12" customWidth="1"/>
    <col min="3846" max="3846" width="11.140625" style="12" customWidth="1"/>
    <col min="3847" max="3847" width="12.5703125" style="12" customWidth="1"/>
    <col min="3848" max="4096" width="9.140625" style="12"/>
    <col min="4097" max="4097" width="8.28515625" style="12" customWidth="1"/>
    <col min="4098" max="4098" width="35.5703125" style="12" customWidth="1"/>
    <col min="4099" max="4099" width="12.85546875" style="12" customWidth="1"/>
    <col min="4100" max="4100" width="11.140625" style="12" customWidth="1"/>
    <col min="4101" max="4101" width="12.42578125" style="12" customWidth="1"/>
    <col min="4102" max="4102" width="11.140625" style="12" customWidth="1"/>
    <col min="4103" max="4103" width="12.5703125" style="12" customWidth="1"/>
    <col min="4104" max="4352" width="9.140625" style="12"/>
    <col min="4353" max="4353" width="8.28515625" style="12" customWidth="1"/>
    <col min="4354" max="4354" width="35.5703125" style="12" customWidth="1"/>
    <col min="4355" max="4355" width="12.85546875" style="12" customWidth="1"/>
    <col min="4356" max="4356" width="11.140625" style="12" customWidth="1"/>
    <col min="4357" max="4357" width="12.42578125" style="12" customWidth="1"/>
    <col min="4358" max="4358" width="11.140625" style="12" customWidth="1"/>
    <col min="4359" max="4359" width="12.5703125" style="12" customWidth="1"/>
    <col min="4360" max="4608" width="9.140625" style="12"/>
    <col min="4609" max="4609" width="8.28515625" style="12" customWidth="1"/>
    <col min="4610" max="4610" width="35.5703125" style="12" customWidth="1"/>
    <col min="4611" max="4611" width="12.85546875" style="12" customWidth="1"/>
    <col min="4612" max="4612" width="11.140625" style="12" customWidth="1"/>
    <col min="4613" max="4613" width="12.42578125" style="12" customWidth="1"/>
    <col min="4614" max="4614" width="11.140625" style="12" customWidth="1"/>
    <col min="4615" max="4615" width="12.5703125" style="12" customWidth="1"/>
    <col min="4616" max="4864" width="9.140625" style="12"/>
    <col min="4865" max="4865" width="8.28515625" style="12" customWidth="1"/>
    <col min="4866" max="4866" width="35.5703125" style="12" customWidth="1"/>
    <col min="4867" max="4867" width="12.85546875" style="12" customWidth="1"/>
    <col min="4868" max="4868" width="11.140625" style="12" customWidth="1"/>
    <col min="4869" max="4869" width="12.42578125" style="12" customWidth="1"/>
    <col min="4870" max="4870" width="11.140625" style="12" customWidth="1"/>
    <col min="4871" max="4871" width="12.5703125" style="12" customWidth="1"/>
    <col min="4872" max="5120" width="9.140625" style="12"/>
    <col min="5121" max="5121" width="8.28515625" style="12" customWidth="1"/>
    <col min="5122" max="5122" width="35.5703125" style="12" customWidth="1"/>
    <col min="5123" max="5123" width="12.85546875" style="12" customWidth="1"/>
    <col min="5124" max="5124" width="11.140625" style="12" customWidth="1"/>
    <col min="5125" max="5125" width="12.42578125" style="12" customWidth="1"/>
    <col min="5126" max="5126" width="11.140625" style="12" customWidth="1"/>
    <col min="5127" max="5127" width="12.5703125" style="12" customWidth="1"/>
    <col min="5128" max="5376" width="9.140625" style="12"/>
    <col min="5377" max="5377" width="8.28515625" style="12" customWidth="1"/>
    <col min="5378" max="5378" width="35.5703125" style="12" customWidth="1"/>
    <col min="5379" max="5379" width="12.85546875" style="12" customWidth="1"/>
    <col min="5380" max="5380" width="11.140625" style="12" customWidth="1"/>
    <col min="5381" max="5381" width="12.42578125" style="12" customWidth="1"/>
    <col min="5382" max="5382" width="11.140625" style="12" customWidth="1"/>
    <col min="5383" max="5383" width="12.5703125" style="12" customWidth="1"/>
    <col min="5384" max="5632" width="9.140625" style="12"/>
    <col min="5633" max="5633" width="8.28515625" style="12" customWidth="1"/>
    <col min="5634" max="5634" width="35.5703125" style="12" customWidth="1"/>
    <col min="5635" max="5635" width="12.85546875" style="12" customWidth="1"/>
    <col min="5636" max="5636" width="11.140625" style="12" customWidth="1"/>
    <col min="5637" max="5637" width="12.42578125" style="12" customWidth="1"/>
    <col min="5638" max="5638" width="11.140625" style="12" customWidth="1"/>
    <col min="5639" max="5639" width="12.5703125" style="12" customWidth="1"/>
    <col min="5640" max="5888" width="9.140625" style="12"/>
    <col min="5889" max="5889" width="8.28515625" style="12" customWidth="1"/>
    <col min="5890" max="5890" width="35.5703125" style="12" customWidth="1"/>
    <col min="5891" max="5891" width="12.85546875" style="12" customWidth="1"/>
    <col min="5892" max="5892" width="11.140625" style="12" customWidth="1"/>
    <col min="5893" max="5893" width="12.42578125" style="12" customWidth="1"/>
    <col min="5894" max="5894" width="11.140625" style="12" customWidth="1"/>
    <col min="5895" max="5895" width="12.5703125" style="12" customWidth="1"/>
    <col min="5896" max="6144" width="9.140625" style="12"/>
    <col min="6145" max="6145" width="8.28515625" style="12" customWidth="1"/>
    <col min="6146" max="6146" width="35.5703125" style="12" customWidth="1"/>
    <col min="6147" max="6147" width="12.85546875" style="12" customWidth="1"/>
    <col min="6148" max="6148" width="11.140625" style="12" customWidth="1"/>
    <col min="6149" max="6149" width="12.42578125" style="12" customWidth="1"/>
    <col min="6150" max="6150" width="11.140625" style="12" customWidth="1"/>
    <col min="6151" max="6151" width="12.5703125" style="12" customWidth="1"/>
    <col min="6152" max="6400" width="9.140625" style="12"/>
    <col min="6401" max="6401" width="8.28515625" style="12" customWidth="1"/>
    <col min="6402" max="6402" width="35.5703125" style="12" customWidth="1"/>
    <col min="6403" max="6403" width="12.85546875" style="12" customWidth="1"/>
    <col min="6404" max="6404" width="11.140625" style="12" customWidth="1"/>
    <col min="6405" max="6405" width="12.42578125" style="12" customWidth="1"/>
    <col min="6406" max="6406" width="11.140625" style="12" customWidth="1"/>
    <col min="6407" max="6407" width="12.5703125" style="12" customWidth="1"/>
    <col min="6408" max="6656" width="9.140625" style="12"/>
    <col min="6657" max="6657" width="8.28515625" style="12" customWidth="1"/>
    <col min="6658" max="6658" width="35.5703125" style="12" customWidth="1"/>
    <col min="6659" max="6659" width="12.85546875" style="12" customWidth="1"/>
    <col min="6660" max="6660" width="11.140625" style="12" customWidth="1"/>
    <col min="6661" max="6661" width="12.42578125" style="12" customWidth="1"/>
    <col min="6662" max="6662" width="11.140625" style="12" customWidth="1"/>
    <col min="6663" max="6663" width="12.5703125" style="12" customWidth="1"/>
    <col min="6664" max="6912" width="9.140625" style="12"/>
    <col min="6913" max="6913" width="8.28515625" style="12" customWidth="1"/>
    <col min="6914" max="6914" width="35.5703125" style="12" customWidth="1"/>
    <col min="6915" max="6915" width="12.85546875" style="12" customWidth="1"/>
    <col min="6916" max="6916" width="11.140625" style="12" customWidth="1"/>
    <col min="6917" max="6917" width="12.42578125" style="12" customWidth="1"/>
    <col min="6918" max="6918" width="11.140625" style="12" customWidth="1"/>
    <col min="6919" max="6919" width="12.5703125" style="12" customWidth="1"/>
    <col min="6920" max="7168" width="9.140625" style="12"/>
    <col min="7169" max="7169" width="8.28515625" style="12" customWidth="1"/>
    <col min="7170" max="7170" width="35.5703125" style="12" customWidth="1"/>
    <col min="7171" max="7171" width="12.85546875" style="12" customWidth="1"/>
    <col min="7172" max="7172" width="11.140625" style="12" customWidth="1"/>
    <col min="7173" max="7173" width="12.42578125" style="12" customWidth="1"/>
    <col min="7174" max="7174" width="11.140625" style="12" customWidth="1"/>
    <col min="7175" max="7175" width="12.5703125" style="12" customWidth="1"/>
    <col min="7176" max="7424" width="9.140625" style="12"/>
    <col min="7425" max="7425" width="8.28515625" style="12" customWidth="1"/>
    <col min="7426" max="7426" width="35.5703125" style="12" customWidth="1"/>
    <col min="7427" max="7427" width="12.85546875" style="12" customWidth="1"/>
    <col min="7428" max="7428" width="11.140625" style="12" customWidth="1"/>
    <col min="7429" max="7429" width="12.42578125" style="12" customWidth="1"/>
    <col min="7430" max="7430" width="11.140625" style="12" customWidth="1"/>
    <col min="7431" max="7431" width="12.5703125" style="12" customWidth="1"/>
    <col min="7432" max="7680" width="9.140625" style="12"/>
    <col min="7681" max="7681" width="8.28515625" style="12" customWidth="1"/>
    <col min="7682" max="7682" width="35.5703125" style="12" customWidth="1"/>
    <col min="7683" max="7683" width="12.85546875" style="12" customWidth="1"/>
    <col min="7684" max="7684" width="11.140625" style="12" customWidth="1"/>
    <col min="7685" max="7685" width="12.42578125" style="12" customWidth="1"/>
    <col min="7686" max="7686" width="11.140625" style="12" customWidth="1"/>
    <col min="7687" max="7687" width="12.5703125" style="12" customWidth="1"/>
    <col min="7688" max="7936" width="9.140625" style="12"/>
    <col min="7937" max="7937" width="8.28515625" style="12" customWidth="1"/>
    <col min="7938" max="7938" width="35.5703125" style="12" customWidth="1"/>
    <col min="7939" max="7939" width="12.85546875" style="12" customWidth="1"/>
    <col min="7940" max="7940" width="11.140625" style="12" customWidth="1"/>
    <col min="7941" max="7941" width="12.42578125" style="12" customWidth="1"/>
    <col min="7942" max="7942" width="11.140625" style="12" customWidth="1"/>
    <col min="7943" max="7943" width="12.5703125" style="12" customWidth="1"/>
    <col min="7944" max="8192" width="9.140625" style="12"/>
    <col min="8193" max="8193" width="8.28515625" style="12" customWidth="1"/>
    <col min="8194" max="8194" width="35.5703125" style="12" customWidth="1"/>
    <col min="8195" max="8195" width="12.85546875" style="12" customWidth="1"/>
    <col min="8196" max="8196" width="11.140625" style="12" customWidth="1"/>
    <col min="8197" max="8197" width="12.42578125" style="12" customWidth="1"/>
    <col min="8198" max="8198" width="11.140625" style="12" customWidth="1"/>
    <col min="8199" max="8199" width="12.5703125" style="12" customWidth="1"/>
    <col min="8200" max="8448" width="9.140625" style="12"/>
    <col min="8449" max="8449" width="8.28515625" style="12" customWidth="1"/>
    <col min="8450" max="8450" width="35.5703125" style="12" customWidth="1"/>
    <col min="8451" max="8451" width="12.85546875" style="12" customWidth="1"/>
    <col min="8452" max="8452" width="11.140625" style="12" customWidth="1"/>
    <col min="8453" max="8453" width="12.42578125" style="12" customWidth="1"/>
    <col min="8454" max="8454" width="11.140625" style="12" customWidth="1"/>
    <col min="8455" max="8455" width="12.5703125" style="12" customWidth="1"/>
    <col min="8456" max="8704" width="9.140625" style="12"/>
    <col min="8705" max="8705" width="8.28515625" style="12" customWidth="1"/>
    <col min="8706" max="8706" width="35.5703125" style="12" customWidth="1"/>
    <col min="8707" max="8707" width="12.85546875" style="12" customWidth="1"/>
    <col min="8708" max="8708" width="11.140625" style="12" customWidth="1"/>
    <col min="8709" max="8709" width="12.42578125" style="12" customWidth="1"/>
    <col min="8710" max="8710" width="11.140625" style="12" customWidth="1"/>
    <col min="8711" max="8711" width="12.5703125" style="12" customWidth="1"/>
    <col min="8712" max="8960" width="9.140625" style="12"/>
    <col min="8961" max="8961" width="8.28515625" style="12" customWidth="1"/>
    <col min="8962" max="8962" width="35.5703125" style="12" customWidth="1"/>
    <col min="8963" max="8963" width="12.85546875" style="12" customWidth="1"/>
    <col min="8964" max="8964" width="11.140625" style="12" customWidth="1"/>
    <col min="8965" max="8965" width="12.42578125" style="12" customWidth="1"/>
    <col min="8966" max="8966" width="11.140625" style="12" customWidth="1"/>
    <col min="8967" max="8967" width="12.5703125" style="12" customWidth="1"/>
    <col min="8968" max="9216" width="9.140625" style="12"/>
    <col min="9217" max="9217" width="8.28515625" style="12" customWidth="1"/>
    <col min="9218" max="9218" width="35.5703125" style="12" customWidth="1"/>
    <col min="9219" max="9219" width="12.85546875" style="12" customWidth="1"/>
    <col min="9220" max="9220" width="11.140625" style="12" customWidth="1"/>
    <col min="9221" max="9221" width="12.42578125" style="12" customWidth="1"/>
    <col min="9222" max="9222" width="11.140625" style="12" customWidth="1"/>
    <col min="9223" max="9223" width="12.5703125" style="12" customWidth="1"/>
    <col min="9224" max="9472" width="9.140625" style="12"/>
    <col min="9473" max="9473" width="8.28515625" style="12" customWidth="1"/>
    <col min="9474" max="9474" width="35.5703125" style="12" customWidth="1"/>
    <col min="9475" max="9475" width="12.85546875" style="12" customWidth="1"/>
    <col min="9476" max="9476" width="11.140625" style="12" customWidth="1"/>
    <col min="9477" max="9477" width="12.42578125" style="12" customWidth="1"/>
    <col min="9478" max="9478" width="11.140625" style="12" customWidth="1"/>
    <col min="9479" max="9479" width="12.5703125" style="12" customWidth="1"/>
    <col min="9480" max="9728" width="9.140625" style="12"/>
    <col min="9729" max="9729" width="8.28515625" style="12" customWidth="1"/>
    <col min="9730" max="9730" width="35.5703125" style="12" customWidth="1"/>
    <col min="9731" max="9731" width="12.85546875" style="12" customWidth="1"/>
    <col min="9732" max="9732" width="11.140625" style="12" customWidth="1"/>
    <col min="9733" max="9733" width="12.42578125" style="12" customWidth="1"/>
    <col min="9734" max="9734" width="11.140625" style="12" customWidth="1"/>
    <col min="9735" max="9735" width="12.5703125" style="12" customWidth="1"/>
    <col min="9736" max="9984" width="9.140625" style="12"/>
    <col min="9985" max="9985" width="8.28515625" style="12" customWidth="1"/>
    <col min="9986" max="9986" width="35.5703125" style="12" customWidth="1"/>
    <col min="9987" max="9987" width="12.85546875" style="12" customWidth="1"/>
    <col min="9988" max="9988" width="11.140625" style="12" customWidth="1"/>
    <col min="9989" max="9989" width="12.42578125" style="12" customWidth="1"/>
    <col min="9990" max="9990" width="11.140625" style="12" customWidth="1"/>
    <col min="9991" max="9991" width="12.5703125" style="12" customWidth="1"/>
    <col min="9992" max="10240" width="9.140625" style="12"/>
    <col min="10241" max="10241" width="8.28515625" style="12" customWidth="1"/>
    <col min="10242" max="10242" width="35.5703125" style="12" customWidth="1"/>
    <col min="10243" max="10243" width="12.85546875" style="12" customWidth="1"/>
    <col min="10244" max="10244" width="11.140625" style="12" customWidth="1"/>
    <col min="10245" max="10245" width="12.42578125" style="12" customWidth="1"/>
    <col min="10246" max="10246" width="11.140625" style="12" customWidth="1"/>
    <col min="10247" max="10247" width="12.5703125" style="12" customWidth="1"/>
    <col min="10248" max="10496" width="9.140625" style="12"/>
    <col min="10497" max="10497" width="8.28515625" style="12" customWidth="1"/>
    <col min="10498" max="10498" width="35.5703125" style="12" customWidth="1"/>
    <col min="10499" max="10499" width="12.85546875" style="12" customWidth="1"/>
    <col min="10500" max="10500" width="11.140625" style="12" customWidth="1"/>
    <col min="10501" max="10501" width="12.42578125" style="12" customWidth="1"/>
    <col min="10502" max="10502" width="11.140625" style="12" customWidth="1"/>
    <col min="10503" max="10503" width="12.5703125" style="12" customWidth="1"/>
    <col min="10504" max="10752" width="9.140625" style="12"/>
    <col min="10753" max="10753" width="8.28515625" style="12" customWidth="1"/>
    <col min="10754" max="10754" width="35.5703125" style="12" customWidth="1"/>
    <col min="10755" max="10755" width="12.85546875" style="12" customWidth="1"/>
    <col min="10756" max="10756" width="11.140625" style="12" customWidth="1"/>
    <col min="10757" max="10757" width="12.42578125" style="12" customWidth="1"/>
    <col min="10758" max="10758" width="11.140625" style="12" customWidth="1"/>
    <col min="10759" max="10759" width="12.5703125" style="12" customWidth="1"/>
    <col min="10760" max="11008" width="9.140625" style="12"/>
    <col min="11009" max="11009" width="8.28515625" style="12" customWidth="1"/>
    <col min="11010" max="11010" width="35.5703125" style="12" customWidth="1"/>
    <col min="11011" max="11011" width="12.85546875" style="12" customWidth="1"/>
    <col min="11012" max="11012" width="11.140625" style="12" customWidth="1"/>
    <col min="11013" max="11013" width="12.42578125" style="12" customWidth="1"/>
    <col min="11014" max="11014" width="11.140625" style="12" customWidth="1"/>
    <col min="11015" max="11015" width="12.5703125" style="12" customWidth="1"/>
    <col min="11016" max="11264" width="9.140625" style="12"/>
    <col min="11265" max="11265" width="8.28515625" style="12" customWidth="1"/>
    <col min="11266" max="11266" width="35.5703125" style="12" customWidth="1"/>
    <col min="11267" max="11267" width="12.85546875" style="12" customWidth="1"/>
    <col min="11268" max="11268" width="11.140625" style="12" customWidth="1"/>
    <col min="11269" max="11269" width="12.42578125" style="12" customWidth="1"/>
    <col min="11270" max="11270" width="11.140625" style="12" customWidth="1"/>
    <col min="11271" max="11271" width="12.5703125" style="12" customWidth="1"/>
    <col min="11272" max="11520" width="9.140625" style="12"/>
    <col min="11521" max="11521" width="8.28515625" style="12" customWidth="1"/>
    <col min="11522" max="11522" width="35.5703125" style="12" customWidth="1"/>
    <col min="11523" max="11523" width="12.85546875" style="12" customWidth="1"/>
    <col min="11524" max="11524" width="11.140625" style="12" customWidth="1"/>
    <col min="11525" max="11525" width="12.42578125" style="12" customWidth="1"/>
    <col min="11526" max="11526" width="11.140625" style="12" customWidth="1"/>
    <col min="11527" max="11527" width="12.5703125" style="12" customWidth="1"/>
    <col min="11528" max="11776" width="9.140625" style="12"/>
    <col min="11777" max="11777" width="8.28515625" style="12" customWidth="1"/>
    <col min="11778" max="11778" width="35.5703125" style="12" customWidth="1"/>
    <col min="11779" max="11779" width="12.85546875" style="12" customWidth="1"/>
    <col min="11780" max="11780" width="11.140625" style="12" customWidth="1"/>
    <col min="11781" max="11781" width="12.42578125" style="12" customWidth="1"/>
    <col min="11782" max="11782" width="11.140625" style="12" customWidth="1"/>
    <col min="11783" max="11783" width="12.5703125" style="12" customWidth="1"/>
    <col min="11784" max="12032" width="9.140625" style="12"/>
    <col min="12033" max="12033" width="8.28515625" style="12" customWidth="1"/>
    <col min="12034" max="12034" width="35.5703125" style="12" customWidth="1"/>
    <col min="12035" max="12035" width="12.85546875" style="12" customWidth="1"/>
    <col min="12036" max="12036" width="11.140625" style="12" customWidth="1"/>
    <col min="12037" max="12037" width="12.42578125" style="12" customWidth="1"/>
    <col min="12038" max="12038" width="11.140625" style="12" customWidth="1"/>
    <col min="12039" max="12039" width="12.5703125" style="12" customWidth="1"/>
    <col min="12040" max="12288" width="9.140625" style="12"/>
    <col min="12289" max="12289" width="8.28515625" style="12" customWidth="1"/>
    <col min="12290" max="12290" width="35.5703125" style="12" customWidth="1"/>
    <col min="12291" max="12291" width="12.85546875" style="12" customWidth="1"/>
    <col min="12292" max="12292" width="11.140625" style="12" customWidth="1"/>
    <col min="12293" max="12293" width="12.42578125" style="12" customWidth="1"/>
    <col min="12294" max="12294" width="11.140625" style="12" customWidth="1"/>
    <col min="12295" max="12295" width="12.5703125" style="12" customWidth="1"/>
    <col min="12296" max="12544" width="9.140625" style="12"/>
    <col min="12545" max="12545" width="8.28515625" style="12" customWidth="1"/>
    <col min="12546" max="12546" width="35.5703125" style="12" customWidth="1"/>
    <col min="12547" max="12547" width="12.85546875" style="12" customWidth="1"/>
    <col min="12548" max="12548" width="11.140625" style="12" customWidth="1"/>
    <col min="12549" max="12549" width="12.42578125" style="12" customWidth="1"/>
    <col min="12550" max="12550" width="11.140625" style="12" customWidth="1"/>
    <col min="12551" max="12551" width="12.5703125" style="12" customWidth="1"/>
    <col min="12552" max="12800" width="9.140625" style="12"/>
    <col min="12801" max="12801" width="8.28515625" style="12" customWidth="1"/>
    <col min="12802" max="12802" width="35.5703125" style="12" customWidth="1"/>
    <col min="12803" max="12803" width="12.85546875" style="12" customWidth="1"/>
    <col min="12804" max="12804" width="11.140625" style="12" customWidth="1"/>
    <col min="12805" max="12805" width="12.42578125" style="12" customWidth="1"/>
    <col min="12806" max="12806" width="11.140625" style="12" customWidth="1"/>
    <col min="12807" max="12807" width="12.5703125" style="12" customWidth="1"/>
    <col min="12808" max="13056" width="9.140625" style="12"/>
    <col min="13057" max="13057" width="8.28515625" style="12" customWidth="1"/>
    <col min="13058" max="13058" width="35.5703125" style="12" customWidth="1"/>
    <col min="13059" max="13059" width="12.85546875" style="12" customWidth="1"/>
    <col min="13060" max="13060" width="11.140625" style="12" customWidth="1"/>
    <col min="13061" max="13061" width="12.42578125" style="12" customWidth="1"/>
    <col min="13062" max="13062" width="11.140625" style="12" customWidth="1"/>
    <col min="13063" max="13063" width="12.5703125" style="12" customWidth="1"/>
    <col min="13064" max="13312" width="9.140625" style="12"/>
    <col min="13313" max="13313" width="8.28515625" style="12" customWidth="1"/>
    <col min="13314" max="13314" width="35.5703125" style="12" customWidth="1"/>
    <col min="13315" max="13315" width="12.85546875" style="12" customWidth="1"/>
    <col min="13316" max="13316" width="11.140625" style="12" customWidth="1"/>
    <col min="13317" max="13317" width="12.42578125" style="12" customWidth="1"/>
    <col min="13318" max="13318" width="11.140625" style="12" customWidth="1"/>
    <col min="13319" max="13319" width="12.5703125" style="12" customWidth="1"/>
    <col min="13320" max="13568" width="9.140625" style="12"/>
    <col min="13569" max="13569" width="8.28515625" style="12" customWidth="1"/>
    <col min="13570" max="13570" width="35.5703125" style="12" customWidth="1"/>
    <col min="13571" max="13571" width="12.85546875" style="12" customWidth="1"/>
    <col min="13572" max="13572" width="11.140625" style="12" customWidth="1"/>
    <col min="13573" max="13573" width="12.42578125" style="12" customWidth="1"/>
    <col min="13574" max="13574" width="11.140625" style="12" customWidth="1"/>
    <col min="13575" max="13575" width="12.5703125" style="12" customWidth="1"/>
    <col min="13576" max="13824" width="9.140625" style="12"/>
    <col min="13825" max="13825" width="8.28515625" style="12" customWidth="1"/>
    <col min="13826" max="13826" width="35.5703125" style="12" customWidth="1"/>
    <col min="13827" max="13827" width="12.85546875" style="12" customWidth="1"/>
    <col min="13828" max="13828" width="11.140625" style="12" customWidth="1"/>
    <col min="13829" max="13829" width="12.42578125" style="12" customWidth="1"/>
    <col min="13830" max="13830" width="11.140625" style="12" customWidth="1"/>
    <col min="13831" max="13831" width="12.5703125" style="12" customWidth="1"/>
    <col min="13832" max="14080" width="9.140625" style="12"/>
    <col min="14081" max="14081" width="8.28515625" style="12" customWidth="1"/>
    <col min="14082" max="14082" width="35.5703125" style="12" customWidth="1"/>
    <col min="14083" max="14083" width="12.85546875" style="12" customWidth="1"/>
    <col min="14084" max="14084" width="11.140625" style="12" customWidth="1"/>
    <col min="14085" max="14085" width="12.42578125" style="12" customWidth="1"/>
    <col min="14086" max="14086" width="11.140625" style="12" customWidth="1"/>
    <col min="14087" max="14087" width="12.5703125" style="12" customWidth="1"/>
    <col min="14088" max="14336" width="9.140625" style="12"/>
    <col min="14337" max="14337" width="8.28515625" style="12" customWidth="1"/>
    <col min="14338" max="14338" width="35.5703125" style="12" customWidth="1"/>
    <col min="14339" max="14339" width="12.85546875" style="12" customWidth="1"/>
    <col min="14340" max="14340" width="11.140625" style="12" customWidth="1"/>
    <col min="14341" max="14341" width="12.42578125" style="12" customWidth="1"/>
    <col min="14342" max="14342" width="11.140625" style="12" customWidth="1"/>
    <col min="14343" max="14343" width="12.5703125" style="12" customWidth="1"/>
    <col min="14344" max="14592" width="9.140625" style="12"/>
    <col min="14593" max="14593" width="8.28515625" style="12" customWidth="1"/>
    <col min="14594" max="14594" width="35.5703125" style="12" customWidth="1"/>
    <col min="14595" max="14595" width="12.85546875" style="12" customWidth="1"/>
    <col min="14596" max="14596" width="11.140625" style="12" customWidth="1"/>
    <col min="14597" max="14597" width="12.42578125" style="12" customWidth="1"/>
    <col min="14598" max="14598" width="11.140625" style="12" customWidth="1"/>
    <col min="14599" max="14599" width="12.5703125" style="12" customWidth="1"/>
    <col min="14600" max="14848" width="9.140625" style="12"/>
    <col min="14849" max="14849" width="8.28515625" style="12" customWidth="1"/>
    <col min="14850" max="14850" width="35.5703125" style="12" customWidth="1"/>
    <col min="14851" max="14851" width="12.85546875" style="12" customWidth="1"/>
    <col min="14852" max="14852" width="11.140625" style="12" customWidth="1"/>
    <col min="14853" max="14853" width="12.42578125" style="12" customWidth="1"/>
    <col min="14854" max="14854" width="11.140625" style="12" customWidth="1"/>
    <col min="14855" max="14855" width="12.5703125" style="12" customWidth="1"/>
    <col min="14856" max="15104" width="9.140625" style="12"/>
    <col min="15105" max="15105" width="8.28515625" style="12" customWidth="1"/>
    <col min="15106" max="15106" width="35.5703125" style="12" customWidth="1"/>
    <col min="15107" max="15107" width="12.85546875" style="12" customWidth="1"/>
    <col min="15108" max="15108" width="11.140625" style="12" customWidth="1"/>
    <col min="15109" max="15109" width="12.42578125" style="12" customWidth="1"/>
    <col min="15110" max="15110" width="11.140625" style="12" customWidth="1"/>
    <col min="15111" max="15111" width="12.5703125" style="12" customWidth="1"/>
    <col min="15112" max="15360" width="9.140625" style="12"/>
    <col min="15361" max="15361" width="8.28515625" style="12" customWidth="1"/>
    <col min="15362" max="15362" width="35.5703125" style="12" customWidth="1"/>
    <col min="15363" max="15363" width="12.85546875" style="12" customWidth="1"/>
    <col min="15364" max="15364" width="11.140625" style="12" customWidth="1"/>
    <col min="15365" max="15365" width="12.42578125" style="12" customWidth="1"/>
    <col min="15366" max="15366" width="11.140625" style="12" customWidth="1"/>
    <col min="15367" max="15367" width="12.5703125" style="12" customWidth="1"/>
    <col min="15368" max="15616" width="9.140625" style="12"/>
    <col min="15617" max="15617" width="8.28515625" style="12" customWidth="1"/>
    <col min="15618" max="15618" width="35.5703125" style="12" customWidth="1"/>
    <col min="15619" max="15619" width="12.85546875" style="12" customWidth="1"/>
    <col min="15620" max="15620" width="11.140625" style="12" customWidth="1"/>
    <col min="15621" max="15621" width="12.42578125" style="12" customWidth="1"/>
    <col min="15622" max="15622" width="11.140625" style="12" customWidth="1"/>
    <col min="15623" max="15623" width="12.5703125" style="12" customWidth="1"/>
    <col min="15624" max="15872" width="9.140625" style="12"/>
    <col min="15873" max="15873" width="8.28515625" style="12" customWidth="1"/>
    <col min="15874" max="15874" width="35.5703125" style="12" customWidth="1"/>
    <col min="15875" max="15875" width="12.85546875" style="12" customWidth="1"/>
    <col min="15876" max="15876" width="11.140625" style="12" customWidth="1"/>
    <col min="15877" max="15877" width="12.42578125" style="12" customWidth="1"/>
    <col min="15878" max="15878" width="11.140625" style="12" customWidth="1"/>
    <col min="15879" max="15879" width="12.5703125" style="12" customWidth="1"/>
    <col min="15880" max="16128" width="9.140625" style="12"/>
    <col min="16129" max="16129" width="8.28515625" style="12" customWidth="1"/>
    <col min="16130" max="16130" width="35.5703125" style="12" customWidth="1"/>
    <col min="16131" max="16131" width="12.85546875" style="12" customWidth="1"/>
    <col min="16132" max="16132" width="11.140625" style="12" customWidth="1"/>
    <col min="16133" max="16133" width="12.42578125" style="12" customWidth="1"/>
    <col min="16134" max="16134" width="11.140625" style="12" customWidth="1"/>
    <col min="16135" max="16135" width="12.5703125" style="12" customWidth="1"/>
    <col min="16136" max="16384" width="9.140625" style="12"/>
  </cols>
  <sheetData>
    <row r="1" spans="1:9">
      <c r="A1" s="9"/>
      <c r="F1" s="9" t="s">
        <v>44</v>
      </c>
    </row>
    <row r="2" spans="1:9" ht="23.25" customHeight="1">
      <c r="A2" s="168" t="s">
        <v>94</v>
      </c>
      <c r="B2" s="168"/>
      <c r="C2" s="168"/>
      <c r="D2" s="168"/>
      <c r="E2" s="168"/>
      <c r="F2" s="168"/>
      <c r="G2" s="168"/>
      <c r="H2" s="9"/>
      <c r="I2" s="9"/>
    </row>
    <row r="3" spans="1:9">
      <c r="A3" s="165"/>
      <c r="B3" s="165"/>
      <c r="C3" s="165"/>
      <c r="D3" s="165"/>
      <c r="E3" s="165"/>
      <c r="F3" s="165"/>
      <c r="G3" s="165"/>
    </row>
    <row r="4" spans="1:9">
      <c r="F4" s="166" t="s">
        <v>22</v>
      </c>
      <c r="G4" s="166"/>
    </row>
    <row r="5" spans="1:9" s="69" customFormat="1" ht="80.25" customHeight="1">
      <c r="A5" s="68" t="s">
        <v>0</v>
      </c>
      <c r="B5" s="68" t="s">
        <v>8</v>
      </c>
      <c r="C5" s="68" t="s">
        <v>157</v>
      </c>
      <c r="D5" s="68" t="s">
        <v>158</v>
      </c>
      <c r="E5" s="68" t="s">
        <v>137</v>
      </c>
      <c r="F5" s="68" t="s">
        <v>138</v>
      </c>
      <c r="G5" s="68" t="s">
        <v>159</v>
      </c>
    </row>
    <row r="6" spans="1:9" s="61" customFormat="1" ht="26.25" customHeight="1">
      <c r="A6" s="8" t="s">
        <v>1</v>
      </c>
      <c r="B6" s="8" t="s">
        <v>7</v>
      </c>
      <c r="C6" s="8" t="s">
        <v>3</v>
      </c>
      <c r="D6" s="8" t="s">
        <v>4</v>
      </c>
      <c r="E6" s="8" t="s">
        <v>32</v>
      </c>
      <c r="F6" s="8" t="s">
        <v>11</v>
      </c>
      <c r="G6" s="8" t="s">
        <v>26</v>
      </c>
    </row>
    <row r="7" spans="1:9" ht="26.25" customHeight="1">
      <c r="A7" s="90" t="s">
        <v>2</v>
      </c>
      <c r="B7" s="76" t="s">
        <v>96</v>
      </c>
      <c r="C7" s="89">
        <f>SUM(C9:C13)</f>
        <v>0</v>
      </c>
      <c r="D7" s="89">
        <f>SUM(D9:D13)</f>
        <v>0</v>
      </c>
      <c r="E7" s="86"/>
      <c r="F7" s="89">
        <f t="shared" ref="F7:G7" si="0">SUM(F9:F13)</f>
        <v>0</v>
      </c>
      <c r="G7" s="89">
        <f t="shared" si="0"/>
        <v>0</v>
      </c>
      <c r="H7" s="92">
        <f>D7+F7+G7</f>
        <v>0</v>
      </c>
    </row>
    <row r="8" spans="1:9" ht="26.25" hidden="1" customHeight="1">
      <c r="A8" s="70" t="s">
        <v>3</v>
      </c>
      <c r="B8" s="60"/>
      <c r="C8" s="71"/>
      <c r="D8" s="79"/>
      <c r="E8" s="71" t="e">
        <f>D8/C8</f>
        <v>#DIV/0!</v>
      </c>
      <c r="F8" s="71"/>
      <c r="G8" s="71"/>
    </row>
    <row r="9" spans="1:9" ht="59.25" customHeight="1">
      <c r="A9" s="82">
        <v>1</v>
      </c>
      <c r="B9" s="67" t="s">
        <v>93</v>
      </c>
      <c r="C9" s="83"/>
      <c r="D9" s="83"/>
      <c r="E9" s="85"/>
      <c r="F9" s="83"/>
      <c r="G9" s="83"/>
    </row>
    <row r="10" spans="1:9" ht="52.5" customHeight="1">
      <c r="A10" s="82">
        <v>2</v>
      </c>
      <c r="B10" s="84" t="s">
        <v>97</v>
      </c>
      <c r="C10" s="83"/>
      <c r="D10" s="83"/>
      <c r="E10" s="85"/>
      <c r="F10" s="83"/>
      <c r="G10" s="83"/>
    </row>
    <row r="11" spans="1:9" ht="52.5" customHeight="1">
      <c r="A11" s="82">
        <v>3</v>
      </c>
      <c r="B11" s="87" t="s">
        <v>99</v>
      </c>
      <c r="C11" s="83"/>
      <c r="D11" s="83"/>
      <c r="E11" s="85"/>
      <c r="F11" s="83"/>
      <c r="G11" s="83"/>
    </row>
    <row r="12" spans="1:9" ht="28.5" customHeight="1">
      <c r="A12" s="82" t="s">
        <v>55</v>
      </c>
      <c r="B12" s="87" t="s">
        <v>104</v>
      </c>
      <c r="C12" s="83"/>
      <c r="D12" s="83"/>
      <c r="E12" s="85"/>
      <c r="F12" s="83"/>
      <c r="G12" s="83"/>
    </row>
    <row r="13" spans="1:9" ht="47.25" customHeight="1">
      <c r="A13" s="82">
        <v>4</v>
      </c>
      <c r="B13" s="87" t="s">
        <v>98</v>
      </c>
      <c r="C13" s="83"/>
      <c r="D13" s="83"/>
      <c r="E13" s="85"/>
      <c r="F13" s="83"/>
      <c r="G13" s="83"/>
    </row>
    <row r="14" spans="1:9" ht="32.25" customHeight="1">
      <c r="A14" s="82">
        <v>5</v>
      </c>
      <c r="B14" s="87" t="s">
        <v>108</v>
      </c>
      <c r="C14" s="83">
        <v>30</v>
      </c>
      <c r="D14" s="83">
        <v>30</v>
      </c>
      <c r="E14" s="104"/>
      <c r="F14" s="83">
        <v>30</v>
      </c>
      <c r="G14" s="83">
        <v>30</v>
      </c>
    </row>
    <row r="15" spans="1:9" ht="26.25" customHeight="1">
      <c r="A15" s="91" t="s">
        <v>25</v>
      </c>
      <c r="B15" s="76" t="s">
        <v>29</v>
      </c>
      <c r="C15" s="89">
        <f>SUM(C16:C19)</f>
        <v>30</v>
      </c>
      <c r="D15" s="89">
        <f>SUM(D16:D19)</f>
        <v>20</v>
      </c>
      <c r="E15" s="86"/>
      <c r="F15" s="89">
        <f>SUM(F16:F19)</f>
        <v>20</v>
      </c>
      <c r="G15" s="89">
        <f>SUM(G16:G19)</f>
        <v>20</v>
      </c>
    </row>
    <row r="16" spans="1:9" ht="39" customHeight="1">
      <c r="A16" s="70" t="s">
        <v>3</v>
      </c>
      <c r="B16" s="67" t="s">
        <v>30</v>
      </c>
      <c r="C16" s="71">
        <f>C8</f>
        <v>0</v>
      </c>
      <c r="D16" s="79"/>
      <c r="E16" s="85"/>
      <c r="F16" s="71"/>
      <c r="G16" s="71"/>
    </row>
    <row r="17" spans="1:7" ht="26.25" customHeight="1">
      <c r="A17" s="70" t="s">
        <v>4</v>
      </c>
      <c r="B17" s="60" t="s">
        <v>31</v>
      </c>
      <c r="C17" s="71"/>
      <c r="D17" s="79"/>
      <c r="E17" s="85"/>
      <c r="F17" s="71"/>
      <c r="G17" s="71"/>
    </row>
    <row r="18" spans="1:7" ht="26.25" customHeight="1">
      <c r="A18" s="70" t="s">
        <v>5</v>
      </c>
      <c r="B18" s="60" t="s">
        <v>95</v>
      </c>
      <c r="C18" s="71">
        <v>30</v>
      </c>
      <c r="D18" s="71">
        <v>20</v>
      </c>
      <c r="E18" s="104"/>
      <c r="F18" s="71">
        <v>20</v>
      </c>
      <c r="G18" s="71">
        <v>20</v>
      </c>
    </row>
    <row r="19" spans="1:7" ht="26.25" customHeight="1">
      <c r="A19" s="70" t="s">
        <v>11</v>
      </c>
      <c r="B19" s="60" t="s">
        <v>20</v>
      </c>
      <c r="C19" s="71"/>
      <c r="D19" s="79"/>
      <c r="E19" s="85"/>
      <c r="F19" s="71"/>
      <c r="G19" s="71"/>
    </row>
    <row r="20" spans="1:7" ht="26.25" customHeight="1">
      <c r="A20" s="72" t="s">
        <v>92</v>
      </c>
      <c r="B20" s="73" t="s">
        <v>43</v>
      </c>
      <c r="C20" s="74"/>
      <c r="D20" s="74"/>
      <c r="E20" s="88"/>
      <c r="F20" s="74"/>
      <c r="G20" s="74"/>
    </row>
    <row r="21" spans="1:7" ht="26.25" customHeight="1">
      <c r="E21" s="162" t="s">
        <v>136</v>
      </c>
      <c r="F21" s="162"/>
      <c r="G21" s="162"/>
    </row>
    <row r="22" spans="1:7" s="118" customFormat="1" ht="18.75">
      <c r="E22" s="150"/>
      <c r="F22" s="150"/>
      <c r="G22" s="150"/>
    </row>
    <row r="23" spans="1:7" s="118" customFormat="1" ht="18.75">
      <c r="E23" s="150"/>
      <c r="F23" s="150"/>
      <c r="G23" s="150"/>
    </row>
    <row r="24" spans="1:7" s="118" customFormat="1" ht="18.75">
      <c r="E24" s="150"/>
      <c r="F24" s="150"/>
      <c r="G24" s="150"/>
    </row>
    <row r="25" spans="1:7" s="118" customFormat="1" ht="18.75"/>
    <row r="26" spans="1:7" s="118" customFormat="1" ht="19.5">
      <c r="E26" s="167"/>
      <c r="F26" s="167"/>
      <c r="G26" s="167"/>
    </row>
    <row r="27" spans="1:7" s="118" customFormat="1" ht="18.75"/>
    <row r="28" spans="1:7" s="118" customFormat="1" ht="18.75"/>
    <row r="29" spans="1:7" s="118" customFormat="1" ht="18.75">
      <c r="E29" s="150"/>
      <c r="F29" s="150"/>
      <c r="G29" s="150"/>
    </row>
  </sheetData>
  <mergeCells count="9">
    <mergeCell ref="E29:G29"/>
    <mergeCell ref="E24:G24"/>
    <mergeCell ref="E26:G26"/>
    <mergeCell ref="A2:G2"/>
    <mergeCell ref="A3:G3"/>
    <mergeCell ref="F4:G4"/>
    <mergeCell ref="E23:G23"/>
    <mergeCell ref="E21:G21"/>
    <mergeCell ref="E22:G22"/>
  </mergeCells>
  <pageMargins left="0.2" right="0.24" top="0.32" bottom="0.24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Biểu 13</vt:lpstr>
      <vt:lpstr>Biểu 17 </vt:lpstr>
      <vt:lpstr>Biểu 19</vt:lpstr>
      <vt:lpstr>'Biểu 13'!Print_Titles</vt:lpstr>
      <vt:lpstr>'Biểu 17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2023-07-04T07:46:57Z</cp:lastPrinted>
  <dcterms:created xsi:type="dcterms:W3CDTF">2017-07-14T08:13:04Z</dcterms:created>
  <dcterms:modified xsi:type="dcterms:W3CDTF">2024-06-21T07:16:30Z</dcterms:modified>
</cp:coreProperties>
</file>